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Lapas1" sheetId="1" r:id="rId1"/>
    <sheet name="Lapas2" sheetId="2" r:id="rId2"/>
    <sheet name="Lapas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89" i="1" l="1"/>
  <c r="R24" i="1"/>
  <c r="R123" i="1"/>
  <c r="H42" i="1"/>
  <c r="H43" i="1"/>
  <c r="H44" i="1"/>
  <c r="H45" i="1"/>
  <c r="H46" i="1"/>
  <c r="R52" i="1"/>
  <c r="M52" i="1"/>
  <c r="H52" i="1"/>
  <c r="R69" i="1"/>
  <c r="H65" i="1"/>
  <c r="H69" i="1" l="1"/>
  <c r="M69" i="1" l="1"/>
  <c r="R124" i="1"/>
  <c r="M124" i="1"/>
  <c r="H124" i="1"/>
  <c r="M123" i="1"/>
  <c r="R122" i="1"/>
  <c r="M122" i="1"/>
  <c r="R121" i="1"/>
  <c r="M121" i="1"/>
  <c r="H121" i="1"/>
  <c r="R120" i="1"/>
  <c r="M120" i="1"/>
  <c r="H120" i="1"/>
  <c r="R119" i="1"/>
  <c r="M119" i="1"/>
  <c r="H119" i="1"/>
  <c r="R118" i="1"/>
  <c r="M118" i="1"/>
  <c r="H118" i="1"/>
  <c r="R117" i="1"/>
  <c r="M117" i="1"/>
  <c r="H117" i="1"/>
  <c r="R116" i="1"/>
  <c r="M116" i="1"/>
  <c r="H116" i="1"/>
  <c r="L115" i="1"/>
  <c r="M115" i="1" s="1"/>
  <c r="H115" i="1"/>
  <c r="R114" i="1"/>
  <c r="M114" i="1"/>
  <c r="H114" i="1"/>
  <c r="R113" i="1"/>
  <c r="M113" i="1"/>
  <c r="H113" i="1"/>
  <c r="R112" i="1"/>
  <c r="M112" i="1"/>
  <c r="H112" i="1"/>
  <c r="R111" i="1"/>
  <c r="M111" i="1"/>
  <c r="H111" i="1"/>
  <c r="R110" i="1"/>
  <c r="M110" i="1"/>
  <c r="H110" i="1"/>
  <c r="R109" i="1"/>
  <c r="M109" i="1"/>
  <c r="H109" i="1"/>
  <c r="R106" i="1"/>
  <c r="M106" i="1"/>
  <c r="H106" i="1"/>
  <c r="R105" i="1"/>
  <c r="M105" i="1"/>
  <c r="H105" i="1"/>
  <c r="R104" i="1"/>
  <c r="M104" i="1"/>
  <c r="H104" i="1"/>
  <c r="R103" i="1"/>
  <c r="M103" i="1"/>
  <c r="H103" i="1"/>
  <c r="R102" i="1"/>
  <c r="M102" i="1"/>
  <c r="H102" i="1"/>
  <c r="R101" i="1"/>
  <c r="M101" i="1"/>
  <c r="H101" i="1"/>
  <c r="R100" i="1"/>
  <c r="M100" i="1"/>
  <c r="H100" i="1"/>
  <c r="R99" i="1"/>
  <c r="M99" i="1"/>
  <c r="H99" i="1"/>
  <c r="R98" i="1"/>
  <c r="M98" i="1"/>
  <c r="H98" i="1"/>
  <c r="R97" i="1"/>
  <c r="M97" i="1"/>
  <c r="H97" i="1"/>
  <c r="R96" i="1"/>
  <c r="M96" i="1"/>
  <c r="H96" i="1"/>
  <c r="R95" i="1"/>
  <c r="M95" i="1"/>
  <c r="H95" i="1"/>
  <c r="R94" i="1"/>
  <c r="M94" i="1"/>
  <c r="H94" i="1"/>
  <c r="R93" i="1"/>
  <c r="M93" i="1"/>
  <c r="H93" i="1"/>
  <c r="R91" i="1"/>
  <c r="M91" i="1"/>
  <c r="H91" i="1"/>
  <c r="M90" i="1"/>
  <c r="H90" i="1"/>
  <c r="M89" i="1"/>
  <c r="H89" i="1"/>
  <c r="Q88" i="1"/>
  <c r="P88" i="1"/>
  <c r="O88" i="1"/>
  <c r="N88" i="1"/>
  <c r="K88" i="1"/>
  <c r="J88" i="1"/>
  <c r="I88" i="1"/>
  <c r="G88" i="1"/>
  <c r="G63" i="1" s="1"/>
  <c r="F88" i="1"/>
  <c r="F63" i="1" s="1"/>
  <c r="E88" i="1"/>
  <c r="E63" i="1" s="1"/>
  <c r="D88" i="1"/>
  <c r="C88" i="1"/>
  <c r="R87" i="1"/>
  <c r="M87" i="1"/>
  <c r="H87" i="1"/>
  <c r="R86" i="1"/>
  <c r="M86" i="1"/>
  <c r="H86" i="1"/>
  <c r="R85" i="1"/>
  <c r="M85" i="1"/>
  <c r="H85" i="1"/>
  <c r="R84" i="1"/>
  <c r="M84" i="1"/>
  <c r="H84" i="1"/>
  <c r="R83" i="1"/>
  <c r="M83" i="1"/>
  <c r="H83" i="1"/>
  <c r="R82" i="1"/>
  <c r="M82" i="1"/>
  <c r="H82" i="1"/>
  <c r="R81" i="1"/>
  <c r="M81" i="1"/>
  <c r="H81" i="1"/>
  <c r="R80" i="1"/>
  <c r="M80" i="1"/>
  <c r="H80" i="1"/>
  <c r="R79" i="1"/>
  <c r="M79" i="1"/>
  <c r="H79" i="1"/>
  <c r="R78" i="1"/>
  <c r="M78" i="1"/>
  <c r="H78" i="1"/>
  <c r="R77" i="1"/>
  <c r="M77" i="1"/>
  <c r="H77" i="1"/>
  <c r="R76" i="1"/>
  <c r="M76" i="1"/>
  <c r="H76" i="1"/>
  <c r="R75" i="1"/>
  <c r="R74" i="1"/>
  <c r="R73" i="1"/>
  <c r="M73" i="1"/>
  <c r="H73" i="1"/>
  <c r="R72" i="1"/>
  <c r="M72" i="1"/>
  <c r="H72" i="1"/>
  <c r="R71" i="1"/>
  <c r="M71" i="1"/>
  <c r="H71" i="1"/>
  <c r="R70" i="1"/>
  <c r="M70" i="1"/>
  <c r="H70" i="1"/>
  <c r="R68" i="1"/>
  <c r="M68" i="1"/>
  <c r="H68" i="1"/>
  <c r="R67" i="1"/>
  <c r="M67" i="1"/>
  <c r="H67" i="1"/>
  <c r="R66" i="1"/>
  <c r="M66" i="1"/>
  <c r="H66" i="1"/>
  <c r="R65" i="1"/>
  <c r="M65" i="1"/>
  <c r="Q64" i="1"/>
  <c r="Q63" i="1" s="1"/>
  <c r="P64" i="1"/>
  <c r="O64" i="1"/>
  <c r="N64" i="1"/>
  <c r="L64" i="1"/>
  <c r="K64" i="1"/>
  <c r="J64" i="1"/>
  <c r="I64" i="1"/>
  <c r="G64" i="1"/>
  <c r="F64" i="1"/>
  <c r="E64" i="1"/>
  <c r="D64" i="1"/>
  <c r="C64" i="1"/>
  <c r="N63" i="1"/>
  <c r="I63" i="1"/>
  <c r="D63" i="1"/>
  <c r="C63" i="1"/>
  <c r="R62" i="1"/>
  <c r="M62" i="1"/>
  <c r="H62" i="1"/>
  <c r="R61" i="1"/>
  <c r="M61" i="1"/>
  <c r="H61" i="1"/>
  <c r="R60" i="1"/>
  <c r="M60" i="1"/>
  <c r="H60" i="1"/>
  <c r="M59" i="1"/>
  <c r="R58" i="1"/>
  <c r="R57" i="1" s="1"/>
  <c r="M58" i="1"/>
  <c r="H58" i="1"/>
  <c r="Q57" i="1"/>
  <c r="P57" i="1"/>
  <c r="O57" i="1"/>
  <c r="N57" i="1"/>
  <c r="L57" i="1"/>
  <c r="K57" i="1"/>
  <c r="J57" i="1"/>
  <c r="F57" i="1"/>
  <c r="C57" i="1"/>
  <c r="R56" i="1"/>
  <c r="M56" i="1"/>
  <c r="H56" i="1"/>
  <c r="R55" i="1"/>
  <c r="M55" i="1"/>
  <c r="H55" i="1"/>
  <c r="R54" i="1"/>
  <c r="M54" i="1"/>
  <c r="H54" i="1"/>
  <c r="M53" i="1"/>
  <c r="R51" i="1"/>
  <c r="M51" i="1"/>
  <c r="H51" i="1"/>
  <c r="R50" i="1"/>
  <c r="M50" i="1"/>
  <c r="H50" i="1"/>
  <c r="R49" i="1"/>
  <c r="M49" i="1"/>
  <c r="H49" i="1"/>
  <c r="R48" i="1"/>
  <c r="M48" i="1"/>
  <c r="Q47" i="1"/>
  <c r="P47" i="1"/>
  <c r="O47" i="1"/>
  <c r="N47" i="1"/>
  <c r="L47" i="1"/>
  <c r="K47" i="1"/>
  <c r="J47" i="1"/>
  <c r="I47" i="1"/>
  <c r="G47" i="1"/>
  <c r="F47" i="1"/>
  <c r="E47" i="1"/>
  <c r="D47" i="1"/>
  <c r="C47" i="1"/>
  <c r="R46" i="1"/>
  <c r="M46" i="1"/>
  <c r="R45" i="1"/>
  <c r="M45" i="1"/>
  <c r="R44" i="1"/>
  <c r="M44" i="1"/>
  <c r="R43" i="1"/>
  <c r="M43" i="1"/>
  <c r="R42" i="1"/>
  <c r="M42" i="1"/>
  <c r="Q41" i="1"/>
  <c r="P41" i="1"/>
  <c r="O41" i="1"/>
  <c r="N41" i="1"/>
  <c r="L41" i="1"/>
  <c r="K41" i="1"/>
  <c r="J41" i="1"/>
  <c r="I41" i="1"/>
  <c r="D41" i="1"/>
  <c r="H41" i="1" s="1"/>
  <c r="C41" i="1"/>
  <c r="R40" i="1"/>
  <c r="M40" i="1"/>
  <c r="H40" i="1"/>
  <c r="R39" i="1"/>
  <c r="M39" i="1"/>
  <c r="H39" i="1"/>
  <c r="R38" i="1"/>
  <c r="M38" i="1"/>
  <c r="H38" i="1"/>
  <c r="R37" i="1"/>
  <c r="M37" i="1"/>
  <c r="H37" i="1"/>
  <c r="R36" i="1"/>
  <c r="M36" i="1"/>
  <c r="H36" i="1"/>
  <c r="R35" i="1"/>
  <c r="M35" i="1"/>
  <c r="H35" i="1"/>
  <c r="R34" i="1"/>
  <c r="M34" i="1"/>
  <c r="H34" i="1"/>
  <c r="R33" i="1"/>
  <c r="M33" i="1"/>
  <c r="H33" i="1"/>
  <c r="R31" i="1"/>
  <c r="M31" i="1"/>
  <c r="H31" i="1"/>
  <c r="R30" i="1"/>
  <c r="M30" i="1"/>
  <c r="H30" i="1"/>
  <c r="R29" i="1"/>
  <c r="M29" i="1"/>
  <c r="H29" i="1"/>
  <c r="R28" i="1"/>
  <c r="M28" i="1"/>
  <c r="H28" i="1"/>
  <c r="R27" i="1"/>
  <c r="M27" i="1"/>
  <c r="H27" i="1"/>
  <c r="R26" i="1"/>
  <c r="M26" i="1"/>
  <c r="H26" i="1"/>
  <c r="R25" i="1"/>
  <c r="M25" i="1"/>
  <c r="H25" i="1"/>
  <c r="M24" i="1"/>
  <c r="R23" i="1"/>
  <c r="M23" i="1"/>
  <c r="H23" i="1"/>
  <c r="R22" i="1"/>
  <c r="M22" i="1"/>
  <c r="H22" i="1"/>
  <c r="Q21" i="1"/>
  <c r="P21" i="1"/>
  <c r="P15" i="1" s="1"/>
  <c r="O21" i="1"/>
  <c r="N21" i="1"/>
  <c r="L21" i="1"/>
  <c r="K21" i="1"/>
  <c r="J21" i="1"/>
  <c r="I21" i="1"/>
  <c r="G21" i="1"/>
  <c r="F21" i="1"/>
  <c r="E21" i="1"/>
  <c r="D21" i="1"/>
  <c r="C21" i="1"/>
  <c r="R20" i="1"/>
  <c r="M20" i="1"/>
  <c r="H20" i="1"/>
  <c r="R19" i="1"/>
  <c r="M19" i="1"/>
  <c r="H19" i="1"/>
  <c r="Q18" i="1"/>
  <c r="P18" i="1"/>
  <c r="O18" i="1"/>
  <c r="N18" i="1"/>
  <c r="L18" i="1"/>
  <c r="K18" i="1"/>
  <c r="K15" i="1" s="1"/>
  <c r="J18" i="1"/>
  <c r="I18" i="1"/>
  <c r="H18" i="1"/>
  <c r="G18" i="1"/>
  <c r="F18" i="1"/>
  <c r="E18" i="1"/>
  <c r="E15" i="1" s="1"/>
  <c r="C18" i="1"/>
  <c r="N17" i="1"/>
  <c r="O17" i="1" s="1"/>
  <c r="P17" i="1" s="1"/>
  <c r="Q17" i="1" s="1"/>
  <c r="I17" i="1"/>
  <c r="J17" i="1" s="1"/>
  <c r="K17" i="1" s="1"/>
  <c r="L17" i="1" s="1"/>
  <c r="D17" i="1"/>
  <c r="E17" i="1" s="1"/>
  <c r="F17" i="1" s="1"/>
  <c r="G17" i="1" s="1"/>
  <c r="R16" i="1"/>
  <c r="M16" i="1"/>
  <c r="H16" i="1"/>
  <c r="M47" i="1" l="1"/>
  <c r="M57" i="1"/>
  <c r="F15" i="1"/>
  <c r="G15" i="1"/>
  <c r="D15" i="1"/>
  <c r="R18" i="1"/>
  <c r="C15" i="1"/>
  <c r="J63" i="1"/>
  <c r="L15" i="1"/>
  <c r="Q15" i="1"/>
  <c r="O63" i="1"/>
  <c r="I15" i="1"/>
  <c r="N15" i="1"/>
  <c r="O15" i="1"/>
  <c r="J15" i="1"/>
  <c r="H88" i="1"/>
  <c r="R41" i="1"/>
  <c r="M41" i="1"/>
  <c r="M64" i="1"/>
  <c r="P63" i="1"/>
  <c r="K63" i="1"/>
  <c r="R21" i="1"/>
  <c r="R47" i="1"/>
  <c r="M17" i="1"/>
  <c r="M18" i="1"/>
  <c r="H57" i="1"/>
  <c r="R64" i="1"/>
  <c r="H64" i="1"/>
  <c r="H47" i="1"/>
  <c r="H21" i="1"/>
  <c r="H15" i="1" s="1"/>
  <c r="M21" i="1"/>
  <c r="R115" i="1"/>
  <c r="R88" i="1" s="1"/>
  <c r="M88" i="1"/>
  <c r="R17" i="1"/>
  <c r="L88" i="1"/>
  <c r="L63" i="1" s="1"/>
  <c r="H17" i="1"/>
  <c r="M63" i="1" l="1"/>
  <c r="H63" i="1"/>
  <c r="M15" i="1"/>
  <c r="R15" i="1"/>
  <c r="R63" i="1"/>
</calcChain>
</file>

<file path=xl/sharedStrings.xml><?xml version="1.0" encoding="utf-8"?>
<sst xmlns="http://schemas.openxmlformats.org/spreadsheetml/2006/main" count="219" uniqueCount="187">
  <si>
    <t>PATVIRTINTA</t>
  </si>
  <si>
    <t>UAB ,,Raseinių vandenys" valdybos</t>
  </si>
  <si>
    <r>
      <t>2020-12-10     protokolu Nr. (7.3)V</t>
    </r>
    <r>
      <rPr>
        <sz val="8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-4</t>
    </r>
  </si>
  <si>
    <t>UŽDAROSIOS AKCINĖS BENDROVĖ ,,RASEINIŲ VANDENYS"</t>
  </si>
  <si>
    <t>2020-2023 METŲ VEIKLOS IR PLĖTROS PLANAS</t>
  </si>
  <si>
    <t>tūkst. EUR</t>
  </si>
  <si>
    <t>Eil. Nr.</t>
  </si>
  <si>
    <t>Įsigytas (atstatytas) ilgalaikis</t>
  </si>
  <si>
    <t xml:space="preserve"> t  u  r  t  a  s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</si>
  <si>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</si>
  <si>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</si>
  <si>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</si>
  <si>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</si>
  <si>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</si>
  <si>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</si>
  <si>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</si>
  <si>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</si>
  <si>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lėšos</t>
  </si>
  <si>
    <t>1.1.1.</t>
  </si>
  <si>
    <t>iš šio skaičiaus paviršinių nuotekų ilgalaikio turto nusidėvėjimo lėšos</t>
  </si>
  <si>
    <t>1.2.</t>
  </si>
  <si>
    <t>Valstybės subsidijų ir dotacijų lėšos</t>
  </si>
  <si>
    <t>1.2.1.</t>
  </si>
  <si>
    <t>1.2.2.</t>
  </si>
  <si>
    <t>1.3.</t>
  </si>
  <si>
    <t xml:space="preserve">Savivaldybės lėšos  </t>
  </si>
  <si>
    <t>1.3.1.</t>
  </si>
  <si>
    <t>1.3.2.</t>
  </si>
  <si>
    <t>Raseinių r. sav. Ariogalos k. sen. Gėluvos k., Taurupio k. vandentiekio ir nuotekų tinklai</t>
  </si>
  <si>
    <t>1.3.3.</t>
  </si>
  <si>
    <t>Sodų bendrijas "Dubysa" nuotekų tinklai</t>
  </si>
  <si>
    <t>1.3.4.</t>
  </si>
  <si>
    <t>Vandentvarkos objektų inventorizacija</t>
  </si>
  <si>
    <t>1.3.5.</t>
  </si>
  <si>
    <t>Raseinių r. Slabados gyv. nuotekų tinklų plėtra</t>
  </si>
  <si>
    <t>1.3.6.</t>
  </si>
  <si>
    <t>Raseinių r. sav., Betygalos sen. Berteškių k. vandens kokybės gerinimas</t>
  </si>
  <si>
    <t>1.3.7.</t>
  </si>
  <si>
    <t>Vandens tiekimo ir nuotekų infrastruktūros plėtra ir rekonstrukcija Raseinių rajono savivaldybėje II etapas, ARIOGALA Maironio kv.</t>
  </si>
  <si>
    <t>1.3.8.</t>
  </si>
  <si>
    <t>Raseinių rajono savivaldybės privačių namų prijungimas prie nuotekų surinkimo infrastruktūros</t>
  </si>
  <si>
    <t>1.3.9.</t>
  </si>
  <si>
    <t>Geriamojo vandens kokybės užtikrinimo priemonių įrengimas Alėjų k., Anžilių k., Paliepių k., Šliužų k.</t>
  </si>
  <si>
    <t>1.3.10.</t>
  </si>
  <si>
    <t>Priešgaisrinių hidrantų įrengimas</t>
  </si>
  <si>
    <t>1.3.11.</t>
  </si>
  <si>
    <t>Vandens tiekimo ir nuotekų infrastruktūros plėtra ir rekonstrukcija Raseinių rajono savivaldybėje III etapas, ARIOGALA Cvirkos, Derliaus ir kt. kvartalas.</t>
  </si>
  <si>
    <t>1.3.12.</t>
  </si>
  <si>
    <t>Magistralinių  nuotekų tinklų tiesimas ir valymo įrenginių statyba Raseinių r. sav., Viduklės  sen., Virgainių k.</t>
  </si>
  <si>
    <t>Magistralinių  nuotekų tinklų tiesimas ir valymo įrenginių statyba Raseinių r. sav., Nemakščių sen., Nemakščių mstl.</t>
  </si>
  <si>
    <t>1.3.14.</t>
  </si>
  <si>
    <t>1.3.15.</t>
  </si>
  <si>
    <t>1.3.16.</t>
  </si>
  <si>
    <t>1.3.17.</t>
  </si>
  <si>
    <t>1.3.18.</t>
  </si>
  <si>
    <t>1.3.19.</t>
  </si>
  <si>
    <t>1.3.20.</t>
  </si>
  <si>
    <t>1.4.</t>
  </si>
  <si>
    <t>Paskolos investicijų projektams įgyvendinti</t>
  </si>
  <si>
    <t>1.4.2.</t>
  </si>
  <si>
    <t>1.4.3.</t>
  </si>
  <si>
    <t>1.4.4.</t>
  </si>
  <si>
    <t>1.4.5.</t>
  </si>
  <si>
    <t>1.5.</t>
  </si>
  <si>
    <t>Europos sąjungos fondų lėšos</t>
  </si>
  <si>
    <t>1.5.7.</t>
  </si>
  <si>
    <t>1.5.8.</t>
  </si>
  <si>
    <t>1.5.9.</t>
  </si>
  <si>
    <t>1.5.10.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</si>
  <si>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</si>
  <si>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</si>
  <si>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</si>
  <si>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</si>
  <si>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</si>
  <si>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</si>
  <si>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</si>
  <si>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</si>
  <si>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1.6.4.</t>
  </si>
  <si>
    <t>1.6.5.</t>
  </si>
  <si>
    <t>2.</t>
  </si>
  <si>
    <t>Lėšų panaudojimas</t>
  </si>
  <si>
    <t>2.1.</t>
  </si>
  <si>
    <t>Investicijų ir plėtros projektams įgyvendinti</t>
  </si>
  <si>
    <t>2.1.1.</t>
  </si>
  <si>
    <t>2.1.2.</t>
  </si>
  <si>
    <t>2.1.3.</t>
  </si>
  <si>
    <t>2.1.4.</t>
  </si>
  <si>
    <t>Vandens tiekimo ir nuotekų infrastruktūros plėtra ir rekonstrukcija Raseinių rajono savivaldybėje III etapas, ARIOGALA Cvirkos, Derliaus ir kt. kvartalas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</si>
  <si>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</si>
  <si>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</si>
  <si>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</si>
  <si>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</si>
  <si>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</si>
  <si>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</si>
  <si>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</si>
  <si>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</si>
  <si>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</si>
  <si>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</si>
  <si>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</si>
  <si>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</si>
  <si>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</si>
  <si>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</si>
  <si>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</si>
  <si>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</si>
  <si>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</si>
  <si>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</si>
  <si>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2.2.</t>
  </si>
  <si>
    <t>Ilgalaikiam turtui įsigyti ir atnaujinti (renovuoti)</t>
  </si>
  <si>
    <t>2.2.1.</t>
  </si>
  <si>
    <t>2.2.2.</t>
  </si>
  <si>
    <t>Raseinių r.  sav., Betygalos sen. Berteškių kaimo vandens kokybės gerinimas</t>
  </si>
  <si>
    <t>2.2.3.</t>
  </si>
  <si>
    <t>Raseinių r. sav., Paliepių sen. Sujainių k. nuotekų valyklos statyba</t>
  </si>
  <si>
    <t>2.2.4.</t>
  </si>
  <si>
    <t>Vosiliškio gyv. valymo įrenginių rekonstrukcija</t>
  </si>
  <si>
    <t>2.2.5.</t>
  </si>
  <si>
    <t>2.2.6.</t>
  </si>
  <si>
    <t>Gręžiniai gyvenvietėse(žvalgybiniai)</t>
  </si>
  <si>
    <t>2.2.7.</t>
  </si>
  <si>
    <t>2.2.8.</t>
  </si>
  <si>
    <t>2.2.9.</t>
  </si>
  <si>
    <t>Personaliniai komnpiuteriai su operacinėmis sistemomis ir programa "Office"</t>
  </si>
  <si>
    <t>2.2.10.</t>
  </si>
  <si>
    <t>Automobilis su hidrodinamine įranga</t>
  </si>
  <si>
    <t>2.2.11.</t>
  </si>
  <si>
    <t xml:space="preserve">Vandentiekio tinklai Raseinių m. </t>
  </si>
  <si>
    <t>2.2.12.</t>
  </si>
  <si>
    <t>Nuotekų tinklai Raseinių m.</t>
  </si>
  <si>
    <t>2.2.13.</t>
  </si>
  <si>
    <t>Nuotekų tinklai Ariogalos m.</t>
  </si>
  <si>
    <t>2.2.14.</t>
  </si>
  <si>
    <t>Nuotekų tinklai rajono gyvenvietėse</t>
  </si>
  <si>
    <t>2.2.15.</t>
  </si>
  <si>
    <t xml:space="preserve">Vandentiekio tinklai rajono  gyvenvietėse </t>
  </si>
  <si>
    <t>2.2.16.</t>
  </si>
  <si>
    <t>Administracinio pastato stogo remontas</t>
  </si>
  <si>
    <t>2.2.17.</t>
  </si>
  <si>
    <t>Raseinių m.  II pakėlimo stoties rekonstrukcija</t>
  </si>
  <si>
    <t>2.2.18.</t>
  </si>
  <si>
    <t>Nuotekų valyklos rekonstrukcija Blinstrubiškių k</t>
  </si>
  <si>
    <t>2.2.19.</t>
  </si>
  <si>
    <t>Apsaugos sistema dumblo aikštelėje</t>
  </si>
  <si>
    <t>2.2.20.</t>
  </si>
  <si>
    <t>Įrankiai, prietaisai</t>
  </si>
  <si>
    <t>2.2.21.</t>
  </si>
  <si>
    <t>Akstinų VGĮ įrengimas</t>
  </si>
  <si>
    <t>2.2.22.</t>
  </si>
  <si>
    <t>Siurbliai</t>
  </si>
  <si>
    <t>2.2.23.</t>
  </si>
  <si>
    <t>Žoliapjovė</t>
  </si>
  <si>
    <t>2.2.24.</t>
  </si>
  <si>
    <t>Automobilių įsigijimas (atnaujinimas)</t>
  </si>
  <si>
    <t>2.2.25.</t>
  </si>
  <si>
    <t>Įranga nuotekų valykloms</t>
  </si>
  <si>
    <t>2.2.26.</t>
  </si>
  <si>
    <t>Vandens skaitikliai</t>
  </si>
  <si>
    <t>2.2.27.</t>
  </si>
  <si>
    <t>Tekinimo staklės ir griebtuvas</t>
  </si>
  <si>
    <t>2.2.28.</t>
  </si>
  <si>
    <t>Dažnio keitikliai</t>
  </si>
  <si>
    <t>2.2.29.</t>
  </si>
  <si>
    <t>Elektros generatorius</t>
  </si>
  <si>
    <t>2.2.30.</t>
  </si>
  <si>
    <t>Priekaba traktoriui</t>
  </si>
  <si>
    <t>2.2.31.</t>
  </si>
  <si>
    <t>Krūmapjovė</t>
  </si>
  <si>
    <t>2.2.32.</t>
  </si>
  <si>
    <t>Katilas šildymo</t>
  </si>
  <si>
    <t>2.2.33.</t>
  </si>
  <si>
    <t>Inkubatorius laboratorijai</t>
  </si>
  <si>
    <t>2.2.34.</t>
  </si>
  <si>
    <t>2.2.35.</t>
  </si>
  <si>
    <t>2.2.36.</t>
  </si>
  <si>
    <t>Nematerialus turtas - apskaitos programa</t>
  </si>
  <si>
    <t>Planą parengė:</t>
  </si>
  <si>
    <t xml:space="preserve">Direktoriaus pavaduotojas-vyr inžinierius </t>
  </si>
  <si>
    <t>laikinai einantis direktoriaus pareigas Algirdas Kumpikevičius</t>
  </si>
  <si>
    <t xml:space="preserve">Direktoriaus pavaduotojas-vyr inžinierius  </t>
  </si>
  <si>
    <t>laikinai einantis direktoriaus pareigas                                   Algirdas Kumpikevičius</t>
  </si>
  <si>
    <t xml:space="preserve">            (pareigų pavadinimas)                      (parašas)                   v., pavardė</t>
  </si>
  <si>
    <t>Lizingas</t>
  </si>
  <si>
    <t>1.7.</t>
  </si>
  <si>
    <t>Vandens tiekimo ir nuotekų tvarkymo infrastruktūros plėtra ir rekonstrukcija Raseinių rajono savivaldybėje ( Ramonai, Gruzdiškė, Kaulakiai, Pramedžiava- Ražaitėliai) *</t>
  </si>
  <si>
    <t xml:space="preserve">* Investicija tęstinė, finansavimas ir įgyvendinimas nuo 2018 m. </t>
  </si>
  <si>
    <t>Raseinių rajono savivaldybės tarybos</t>
  </si>
  <si>
    <t>2021 m. sausio 28 d. sprendimu</t>
  </si>
  <si>
    <t>Nr. TS-15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</si>
</sst>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 horizontal="center" vertical="center"/>
      <protection hidden="1"/>
    </xf>
    <xf numFmtId="3" fontId="6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0" borderId="19" xfId="0" applyNumberFormat="1" applyFont="1" applyFill="1" applyBorder="1" applyAlignment="1" applyProtection="1">
      <alignment horizontal="center" vertical="center"/>
      <protection hidden="1"/>
    </xf>
    <xf numFmtId="3" fontId="6" fillId="0" borderId="20" xfId="0" applyNumberFormat="1" applyFont="1" applyFill="1" applyBorder="1" applyAlignment="1" applyProtection="1">
      <alignment horizontal="center" vertical="center"/>
      <protection hidden="1"/>
    </xf>
    <xf numFmtId="3" fontId="6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vertical="center" wrapText="1"/>
      <protection hidden="1"/>
    </xf>
    <xf numFmtId="3" fontId="9" fillId="0" borderId="23" xfId="0" applyNumberFormat="1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3" fontId="9" fillId="0" borderId="15" xfId="0" applyNumberFormat="1" applyFont="1" applyFill="1" applyBorder="1" applyAlignment="1" applyProtection="1">
      <alignment horizontal="center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vertical="center" wrapText="1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hidden="1"/>
    </xf>
    <xf numFmtId="3" fontId="4" fillId="0" borderId="34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center" vertical="center"/>
      <protection hidden="1"/>
    </xf>
    <xf numFmtId="3" fontId="4" fillId="0" borderId="38" xfId="0" applyNumberFormat="1" applyFont="1" applyFill="1" applyBorder="1" applyAlignment="1" applyProtection="1">
      <alignment horizontal="center" vertical="center"/>
      <protection hidden="1"/>
    </xf>
    <xf numFmtId="3" fontId="4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14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3" fontId="4" fillId="0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 horizontal="center" vertical="center"/>
      <protection hidden="1"/>
    </xf>
    <xf numFmtId="3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hidden="1"/>
    </xf>
    <xf numFmtId="3" fontId="4" fillId="0" borderId="45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vertical="center"/>
      <protection hidden="1"/>
    </xf>
    <xf numFmtId="3" fontId="6" fillId="0" borderId="37" xfId="0" applyNumberFormat="1" applyFont="1" applyFill="1" applyBorder="1" applyAlignment="1" applyProtection="1">
      <alignment horizontal="center" vertical="center"/>
      <protection hidden="1"/>
    </xf>
    <xf numFmtId="3" fontId="6" fillId="0" borderId="38" xfId="0" applyNumberFormat="1" applyFont="1" applyFill="1" applyBorder="1" applyAlignment="1" applyProtection="1">
      <alignment horizontal="center" vertical="center"/>
      <protection hidden="1"/>
    </xf>
    <xf numFmtId="3" fontId="6" fillId="0" borderId="39" xfId="0" applyNumberFormat="1" applyFont="1" applyFill="1" applyBorder="1" applyAlignment="1" applyProtection="1">
      <alignment horizontal="center" vertical="center"/>
      <protection hidden="1"/>
    </xf>
    <xf numFmtId="3" fontId="6" fillId="0" borderId="34" xfId="0" applyNumberFormat="1" applyFont="1" applyFill="1" applyBorder="1" applyAlignment="1" applyProtection="1">
      <alignment horizontal="center" vertical="center"/>
      <protection hidden="1"/>
    </xf>
    <xf numFmtId="3" fontId="6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 vertical="center"/>
      <protection hidden="1"/>
    </xf>
    <xf numFmtId="3" fontId="6" fillId="0" borderId="25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Fill="1" applyBorder="1" applyAlignment="1" applyProtection="1">
      <alignment horizontal="center" vertical="center"/>
      <protection hidden="1"/>
    </xf>
    <xf numFmtId="3" fontId="6" fillId="0" borderId="15" xfId="0" applyNumberFormat="1" applyFont="1" applyFill="1" applyBorder="1" applyAlignment="1" applyProtection="1">
      <alignment horizontal="center" vertical="center"/>
      <protection hidden="1"/>
    </xf>
    <xf numFmtId="3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vertical="center" readingOrder="1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3" fontId="4" fillId="2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164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0" xfId="0" applyFont="1"/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</cellXfs>
  <cellStyles count="1">
    <cellStyle name="Įprastas" xfId="0" builtinId="0"/>
  </cellStyles>
  <dxfs count="23"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Van-FileSrv\Buhalterija\Vyr.Buhalter&#279;\Dokumentai\Dokumentai\Investicijos\2020\VPP%20202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"/>
      <sheetName val="Fina 2, 15 pr."/>
      <sheetName val="Rod 6 pr."/>
      <sheetName val="Real 16 pr."/>
      <sheetName val="IlgT 17 pr."/>
      <sheetName val="8 pr."/>
      <sheetName val="9 pr."/>
      <sheetName val="17 pr. papild."/>
      <sheetName val="DUF 18 pr."/>
      <sheetName val="ElEn 19 pr."/>
      <sheetName val="Ties 20 pr."/>
      <sheetName val="Neties 21 pr."/>
      <sheetName val="Laik"/>
      <sheetName val="net f 12 pr."/>
      <sheetName val="net ps 22 pr."/>
      <sheetName val="Adm 23 pr."/>
      <sheetName val="adm f 13 pr."/>
      <sheetName val="adm ps 24 pr."/>
      <sheetName val="Apskaitos v. 25 pr."/>
      <sheetName val="Fakt 26 pr."/>
      <sheetName val="PP 27 pr."/>
      <sheetName val="Planas "/>
      <sheetName val="Sanka 29 pr."/>
      <sheetName val="k1"/>
      <sheetName val="k2"/>
      <sheetName val="k3"/>
      <sheetName val="Baz kain 33 pr."/>
      <sheetName val="Baz spausdinimui"/>
      <sheetName val="Kita 34 pr."/>
      <sheetName val="Fin 35 pr."/>
      <sheetName val="39 p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5">
          <cell r="M25">
            <v>0</v>
          </cell>
        </row>
      </sheetData>
      <sheetData sheetId="24" refreshError="1">
        <row r="25">
          <cell r="M25">
            <v>0</v>
          </cell>
        </row>
      </sheetData>
      <sheetData sheetId="25" refreshError="1">
        <row r="25">
          <cell r="M25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zoomScale="120" zoomScaleNormal="120" workbookViewId="0">
      <selection activeCell="M1" sqref="M1:Q4"/>
    </sheetView>
  </sheetViews>
  <sheetFormatPr defaultRowHeight="15" x14ac:dyDescent="0.25"/>
  <cols>
    <col min="1" max="1" width="5" customWidth="1"/>
    <col min="2" max="2" width="34" customWidth="1"/>
    <col min="3" max="3" width="6.7109375" customWidth="1"/>
    <col min="4" max="4" width="6.42578125" customWidth="1"/>
    <col min="5" max="8" width="6.7109375" customWidth="1"/>
    <col min="9" max="9" width="5.7109375" customWidth="1"/>
    <col min="10" max="13" width="6.7109375" customWidth="1"/>
    <col min="14" max="14" width="5.7109375" customWidth="1"/>
    <col min="15" max="18" width="6.7109375" customWidth="1"/>
  </cols>
  <sheetData>
    <row r="1" spans="1:18" x14ac:dyDescent="0.25">
      <c r="M1" s="142" t="s">
        <v>0</v>
      </c>
      <c r="N1" s="142"/>
      <c r="O1" s="142"/>
      <c r="P1" s="142"/>
      <c r="Q1" s="142"/>
    </row>
    <row r="2" spans="1:18" x14ac:dyDescent="0.25">
      <c r="M2" s="142" t="s">
        <v>184</v>
      </c>
      <c r="N2" s="142"/>
      <c r="O2" s="142"/>
      <c r="P2" s="142"/>
      <c r="Q2" s="142"/>
    </row>
    <row r="3" spans="1:18" x14ac:dyDescent="0.25">
      <c r="M3" s="142" t="s">
        <v>185</v>
      </c>
      <c r="N3" s="142"/>
      <c r="O3" s="142"/>
      <c r="P3" s="142"/>
      <c r="Q3" s="142"/>
    </row>
    <row r="4" spans="1:18" x14ac:dyDescent="0.25">
      <c r="M4" s="142" t="s">
        <v>186</v>
      </c>
      <c r="N4" s="142"/>
      <c r="O4" s="142"/>
      <c r="P4" s="142"/>
      <c r="Q4" s="142"/>
    </row>
    <row r="5" spans="1:18" x14ac:dyDescent="0.25">
      <c r="M5" s="1" t="s">
        <v>0</v>
      </c>
    </row>
    <row r="6" spans="1:18" x14ac:dyDescent="0.25">
      <c r="M6" s="1" t="s">
        <v>1</v>
      </c>
    </row>
    <row r="7" spans="1:18" x14ac:dyDescent="0.25">
      <c r="M7" s="1" t="s">
        <v>2</v>
      </c>
    </row>
    <row r="9" spans="1:18" ht="18.75" x14ac:dyDescent="0.25">
      <c r="A9" s="134" t="s">
        <v>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8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x14ac:dyDescent="0.25">
      <c r="A11" s="134" t="s">
        <v>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19.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 t="s">
        <v>5</v>
      </c>
      <c r="P12" s="2"/>
      <c r="Q12" s="2"/>
      <c r="R12" s="2"/>
    </row>
    <row r="13" spans="1:18" ht="15.75" thickBot="1" x14ac:dyDescent="0.3">
      <c r="A13" s="135" t="s">
        <v>6</v>
      </c>
      <c r="B13" s="4" t="s">
        <v>7</v>
      </c>
      <c r="C13" s="137">
        <v>2020</v>
      </c>
      <c r="D13" s="139">
        <v>2021</v>
      </c>
      <c r="E13" s="139"/>
      <c r="F13" s="139"/>
      <c r="G13" s="139"/>
      <c r="H13" s="139"/>
      <c r="I13" s="140">
        <v>2022</v>
      </c>
      <c r="J13" s="139"/>
      <c r="K13" s="139"/>
      <c r="L13" s="139"/>
      <c r="M13" s="141"/>
      <c r="N13" s="139">
        <v>2023</v>
      </c>
      <c r="O13" s="139"/>
      <c r="P13" s="139"/>
      <c r="Q13" s="139"/>
      <c r="R13" s="141"/>
    </row>
    <row r="14" spans="1:18" ht="15.75" thickBot="1" x14ac:dyDescent="0.3">
      <c r="A14" s="136"/>
      <c r="B14" s="5" t="s">
        <v>8</v>
      </c>
      <c r="C14" s="138"/>
      <c r="D14" s="6" t="s">
        <v>9</v>
      </c>
      <c r="E14" s="7" t="s">
        <v>10</v>
      </c>
      <c r="F14" s="7" t="s">
        <v>11</v>
      </c>
      <c r="G14" s="8" t="s">
        <v>12</v>
      </c>
      <c r="H14" s="9" t="s">
        <v>13</v>
      </c>
      <c r="I14" s="10" t="s">
        <v>9</v>
      </c>
      <c r="J14" s="7" t="s">
        <v>10</v>
      </c>
      <c r="K14" s="7" t="s">
        <v>11</v>
      </c>
      <c r="L14" s="8" t="s">
        <v>12</v>
      </c>
      <c r="M14" s="11" t="s">
        <v>13</v>
      </c>
      <c r="N14" s="6" t="s">
        <v>9</v>
      </c>
      <c r="O14" s="7" t="s">
        <v>10</v>
      </c>
      <c r="P14" s="7" t="s">
        <v>11</v>
      </c>
      <c r="Q14" s="8" t="s">
        <v>12</v>
      </c>
      <c r="R14" s="11" t="s">
        <v>13</v>
      </c>
    </row>
    <row r="15" spans="1:18" x14ac:dyDescent="0.25">
      <c r="A15" s="12" t="s">
        <v>14</v>
      </c>
      <c r="B15" s="13" t="s">
        <v>15</v>
      </c>
      <c r="C15" s="14">
        <f>SUM(C16:C16,C18,C21,C41,C47,C57)</f>
        <v>3649</v>
      </c>
      <c r="D15" s="15">
        <f>SUM(D16:D16,D18,D21,D41,D42,D47,D57)</f>
        <v>155</v>
      </c>
      <c r="E15" s="15">
        <f>SUM(E16:E16,E18,E21,E41,E42,E47,E57)</f>
        <v>724</v>
      </c>
      <c r="F15" s="15">
        <f>SUM(F16:F16,F18,F21,F41,F42,F47,F57)</f>
        <v>612</v>
      </c>
      <c r="G15" s="15">
        <f>SUM(G16:G16,G18,G21,G41,G42,G47,G57)</f>
        <v>1043</v>
      </c>
      <c r="H15" s="17">
        <f>SUM(H16:H16,H18,H21,H41,H42,H47,H57)</f>
        <v>2534</v>
      </c>
      <c r="I15" s="18">
        <f t="shared" ref="I15:R15" si="0">SUM(I16:I16,I18,I21,I41,I47,I57)</f>
        <v>354</v>
      </c>
      <c r="J15" s="16">
        <f t="shared" si="0"/>
        <v>749</v>
      </c>
      <c r="K15" s="16">
        <f t="shared" si="0"/>
        <v>729</v>
      </c>
      <c r="L15" s="16">
        <f t="shared" si="0"/>
        <v>1167</v>
      </c>
      <c r="M15" s="19">
        <f t="shared" si="0"/>
        <v>2999</v>
      </c>
      <c r="N15" s="15">
        <f t="shared" si="0"/>
        <v>79</v>
      </c>
      <c r="O15" s="16">
        <f t="shared" si="0"/>
        <v>582</v>
      </c>
      <c r="P15" s="16">
        <f t="shared" si="0"/>
        <v>497</v>
      </c>
      <c r="Q15" s="16">
        <f t="shared" si="0"/>
        <v>467</v>
      </c>
      <c r="R15" s="19">
        <f t="shared" si="0"/>
        <v>1625</v>
      </c>
    </row>
    <row r="16" spans="1:18" x14ac:dyDescent="0.25">
      <c r="A16" s="20" t="s">
        <v>16</v>
      </c>
      <c r="B16" s="21" t="s">
        <v>17</v>
      </c>
      <c r="C16" s="22">
        <v>334</v>
      </c>
      <c r="D16" s="23">
        <v>155</v>
      </c>
      <c r="E16" s="24">
        <v>74</v>
      </c>
      <c r="F16" s="24">
        <v>27</v>
      </c>
      <c r="G16" s="24">
        <v>128</v>
      </c>
      <c r="H16" s="25">
        <f>SUM(D16:G16)</f>
        <v>384</v>
      </c>
      <c r="I16" s="26">
        <v>54</v>
      </c>
      <c r="J16" s="24">
        <v>169</v>
      </c>
      <c r="K16" s="24">
        <v>179</v>
      </c>
      <c r="L16" s="24">
        <v>174</v>
      </c>
      <c r="M16" s="27">
        <f>SUM(I16:L16)</f>
        <v>576</v>
      </c>
      <c r="N16" s="23">
        <v>69</v>
      </c>
      <c r="O16" s="24">
        <v>137</v>
      </c>
      <c r="P16" s="24">
        <v>107</v>
      </c>
      <c r="Q16" s="24">
        <v>127</v>
      </c>
      <c r="R16" s="27">
        <f>SUM(N16:Q16)</f>
        <v>440</v>
      </c>
    </row>
    <row r="17" spans="1:18" ht="0.75" customHeight="1" x14ac:dyDescent="0.25">
      <c r="A17" s="28" t="s">
        <v>18</v>
      </c>
      <c r="B17" s="29" t="s">
        <v>19</v>
      </c>
      <c r="C17" s="30">
        <v>0</v>
      </c>
      <c r="D17" s="31">
        <f>[1]k1!M25/4</f>
        <v>0</v>
      </c>
      <c r="E17" s="32">
        <f t="shared" ref="E17:G17" si="1">D17</f>
        <v>0</v>
      </c>
      <c r="F17" s="32">
        <f t="shared" si="1"/>
        <v>0</v>
      </c>
      <c r="G17" s="32">
        <f t="shared" si="1"/>
        <v>0</v>
      </c>
      <c r="H17" s="33">
        <f>SUM(D17:G17)</f>
        <v>0</v>
      </c>
      <c r="I17" s="34">
        <f>[1]k2!M25/4</f>
        <v>0</v>
      </c>
      <c r="J17" s="32">
        <f t="shared" ref="J17:L17" si="2">I17</f>
        <v>0</v>
      </c>
      <c r="K17" s="32">
        <f t="shared" si="2"/>
        <v>0</v>
      </c>
      <c r="L17" s="32">
        <f t="shared" si="2"/>
        <v>0</v>
      </c>
      <c r="M17" s="35">
        <f>SUM(I17:L17)</f>
        <v>0</v>
      </c>
      <c r="N17" s="31">
        <f>[1]k3!M25/4</f>
        <v>0</v>
      </c>
      <c r="O17" s="32">
        <f t="shared" ref="O17:Q17" si="3">N17</f>
        <v>0</v>
      </c>
      <c r="P17" s="32">
        <f t="shared" si="3"/>
        <v>0</v>
      </c>
      <c r="Q17" s="32">
        <f t="shared" si="3"/>
        <v>0</v>
      </c>
      <c r="R17" s="35">
        <f>SUM(N17:Q17)</f>
        <v>0</v>
      </c>
    </row>
    <row r="18" spans="1:18" ht="14.25" customHeight="1" thickBot="1" x14ac:dyDescent="0.3">
      <c r="A18" s="20" t="s">
        <v>20</v>
      </c>
      <c r="B18" s="21" t="s">
        <v>21</v>
      </c>
      <c r="C18" s="22">
        <f>SUM(C19:C20)</f>
        <v>0</v>
      </c>
      <c r="D18" s="23"/>
      <c r="E18" s="24">
        <f t="shared" ref="E18:R18" si="4">SUM(E19:E20)</f>
        <v>0</v>
      </c>
      <c r="F18" s="24">
        <f t="shared" si="4"/>
        <v>0</v>
      </c>
      <c r="G18" s="24">
        <f t="shared" si="4"/>
        <v>0</v>
      </c>
      <c r="H18" s="25">
        <f t="shared" si="4"/>
        <v>0</v>
      </c>
      <c r="I18" s="26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7">
        <f t="shared" si="4"/>
        <v>0</v>
      </c>
      <c r="N18" s="23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27">
        <f t="shared" si="4"/>
        <v>0</v>
      </c>
    </row>
    <row r="19" spans="1:18" ht="15.75" hidden="1" thickBot="1" x14ac:dyDescent="0.3">
      <c r="A19" s="20" t="s">
        <v>22</v>
      </c>
      <c r="B19" s="36"/>
      <c r="C19" s="37"/>
      <c r="D19" s="38"/>
      <c r="E19" s="39"/>
      <c r="F19" s="39"/>
      <c r="G19" s="39"/>
      <c r="H19" s="25">
        <f>SUM(D19:G19)</f>
        <v>0</v>
      </c>
      <c r="I19" s="40"/>
      <c r="J19" s="39"/>
      <c r="K19" s="39"/>
      <c r="L19" s="39"/>
      <c r="M19" s="27">
        <f t="shared" ref="M19:M20" si="5">SUM(I19:L19)</f>
        <v>0</v>
      </c>
      <c r="N19" s="38"/>
      <c r="O19" s="39"/>
      <c r="P19" s="39"/>
      <c r="Q19" s="24"/>
      <c r="R19" s="27">
        <f>SUM(N19:Q19)</f>
        <v>0</v>
      </c>
    </row>
    <row r="20" spans="1:18" ht="15.75" hidden="1" thickBot="1" x14ac:dyDescent="0.3">
      <c r="A20" s="41" t="s">
        <v>23</v>
      </c>
      <c r="B20" s="42"/>
      <c r="C20" s="43"/>
      <c r="D20" s="44"/>
      <c r="E20" s="45"/>
      <c r="F20" s="45"/>
      <c r="G20" s="45"/>
      <c r="H20" s="46">
        <f t="shared" ref="H20" si="6">SUM(D20:G20)</f>
        <v>0</v>
      </c>
      <c r="I20" s="47"/>
      <c r="J20" s="45"/>
      <c r="K20" s="45"/>
      <c r="L20" s="45"/>
      <c r="M20" s="48">
        <f t="shared" si="5"/>
        <v>0</v>
      </c>
      <c r="N20" s="44"/>
      <c r="O20" s="45"/>
      <c r="P20" s="45"/>
      <c r="Q20" s="49"/>
      <c r="R20" s="48">
        <f t="shared" ref="R20" si="7">SUM(N20:Q20)</f>
        <v>0</v>
      </c>
    </row>
    <row r="21" spans="1:18" ht="15.75" thickBot="1" x14ac:dyDescent="0.3">
      <c r="A21" s="50" t="s">
        <v>24</v>
      </c>
      <c r="B21" s="51" t="s">
        <v>25</v>
      </c>
      <c r="C21" s="52">
        <f t="shared" ref="C21:R21" si="8">SUM(C22:C40)</f>
        <v>1235</v>
      </c>
      <c r="D21" s="53">
        <f t="shared" si="8"/>
        <v>0</v>
      </c>
      <c r="E21" s="54">
        <f t="shared" si="8"/>
        <v>50</v>
      </c>
      <c r="F21" s="54">
        <f t="shared" si="8"/>
        <v>185</v>
      </c>
      <c r="G21" s="54">
        <f t="shared" si="8"/>
        <v>270</v>
      </c>
      <c r="H21" s="55">
        <f t="shared" si="8"/>
        <v>505</v>
      </c>
      <c r="I21" s="56">
        <f t="shared" si="8"/>
        <v>50</v>
      </c>
      <c r="J21" s="54">
        <f t="shared" si="8"/>
        <v>160</v>
      </c>
      <c r="K21" s="54">
        <f t="shared" si="8"/>
        <v>130</v>
      </c>
      <c r="L21" s="54">
        <f t="shared" si="8"/>
        <v>390</v>
      </c>
      <c r="M21" s="57">
        <f t="shared" si="8"/>
        <v>730</v>
      </c>
      <c r="N21" s="53">
        <f t="shared" si="8"/>
        <v>10</v>
      </c>
      <c r="O21" s="54">
        <f t="shared" si="8"/>
        <v>190</v>
      </c>
      <c r="P21" s="54">
        <f t="shared" si="8"/>
        <v>240</v>
      </c>
      <c r="Q21" s="54">
        <f t="shared" si="8"/>
        <v>240</v>
      </c>
      <c r="R21" s="57">
        <f t="shared" si="8"/>
        <v>680</v>
      </c>
    </row>
    <row r="22" spans="1:18" ht="66.75" customHeight="1" x14ac:dyDescent="0.25">
      <c r="A22" s="58" t="s">
        <v>26</v>
      </c>
      <c r="B22" s="59" t="s">
        <v>182</v>
      </c>
      <c r="C22" s="60">
        <v>903</v>
      </c>
      <c r="D22" s="61"/>
      <c r="E22" s="62"/>
      <c r="F22" s="62">
        <v>185</v>
      </c>
      <c r="G22" s="62"/>
      <c r="H22" s="63">
        <f>SUM(D22:G22)</f>
        <v>185</v>
      </c>
      <c r="I22" s="64"/>
      <c r="J22" s="62"/>
      <c r="K22" s="62"/>
      <c r="L22" s="62"/>
      <c r="M22" s="65">
        <f t="shared" ref="M22:M40" si="9">SUM(I22:L22)</f>
        <v>0</v>
      </c>
      <c r="N22" s="61"/>
      <c r="O22" s="62"/>
      <c r="P22" s="62"/>
      <c r="Q22" s="66"/>
      <c r="R22" s="67">
        <f>SUM(N22:Q22)</f>
        <v>0</v>
      </c>
    </row>
    <row r="23" spans="1:18" ht="38.25" customHeight="1" x14ac:dyDescent="0.25">
      <c r="A23" s="20" t="s">
        <v>27</v>
      </c>
      <c r="B23" s="36" t="s">
        <v>28</v>
      </c>
      <c r="C23" s="37"/>
      <c r="D23" s="38"/>
      <c r="E23" s="39">
        <v>50</v>
      </c>
      <c r="F23" s="39"/>
      <c r="G23" s="39"/>
      <c r="H23" s="25">
        <f t="shared" ref="H23:H40" si="10">SUM(D23:G23)</f>
        <v>50</v>
      </c>
      <c r="I23" s="40"/>
      <c r="J23" s="39">
        <v>30</v>
      </c>
      <c r="K23" s="39">
        <v>50</v>
      </c>
      <c r="L23" s="39"/>
      <c r="M23" s="27">
        <f t="shared" si="9"/>
        <v>80</v>
      </c>
      <c r="N23" s="38"/>
      <c r="O23" s="39"/>
      <c r="P23" s="39"/>
      <c r="Q23" s="24"/>
      <c r="R23" s="27">
        <f t="shared" ref="R23:R40" si="11">SUM(N23:Q23)</f>
        <v>0</v>
      </c>
    </row>
    <row r="24" spans="1:18" x14ac:dyDescent="0.25">
      <c r="A24" s="20" t="s">
        <v>29</v>
      </c>
      <c r="B24" s="68" t="s">
        <v>30</v>
      </c>
      <c r="C24" s="37"/>
      <c r="D24" s="38"/>
      <c r="E24" s="39"/>
      <c r="F24" s="39"/>
      <c r="G24" s="39"/>
      <c r="H24" s="25"/>
      <c r="I24" s="40"/>
      <c r="J24" s="39">
        <v>50</v>
      </c>
      <c r="K24" s="39"/>
      <c r="L24" s="39"/>
      <c r="M24" s="27">
        <f t="shared" si="9"/>
        <v>50</v>
      </c>
      <c r="N24" s="38"/>
      <c r="O24" s="39">
        <v>50</v>
      </c>
      <c r="P24" s="39"/>
      <c r="Q24" s="24"/>
      <c r="R24" s="27">
        <f t="shared" si="11"/>
        <v>50</v>
      </c>
    </row>
    <row r="25" spans="1:18" x14ac:dyDescent="0.25">
      <c r="A25" s="20" t="s">
        <v>31</v>
      </c>
      <c r="B25" s="70" t="s">
        <v>32</v>
      </c>
      <c r="C25" s="37"/>
      <c r="D25" s="38"/>
      <c r="E25" s="39"/>
      <c r="F25" s="39"/>
      <c r="G25" s="39"/>
      <c r="H25" s="25">
        <f t="shared" si="10"/>
        <v>0</v>
      </c>
      <c r="I25" s="40"/>
      <c r="J25" s="39"/>
      <c r="K25" s="39"/>
      <c r="L25" s="39">
        <v>0</v>
      </c>
      <c r="M25" s="27">
        <f t="shared" si="9"/>
        <v>0</v>
      </c>
      <c r="N25" s="38">
        <v>10</v>
      </c>
      <c r="O25" s="39">
        <v>10</v>
      </c>
      <c r="P25" s="39">
        <v>10</v>
      </c>
      <c r="Q25" s="24"/>
      <c r="R25" s="69">
        <f t="shared" si="11"/>
        <v>30</v>
      </c>
    </row>
    <row r="26" spans="1:18" ht="25.5" x14ac:dyDescent="0.25">
      <c r="A26" s="58" t="s">
        <v>33</v>
      </c>
      <c r="B26" s="68" t="s">
        <v>36</v>
      </c>
      <c r="C26" s="37">
        <v>20</v>
      </c>
      <c r="D26" s="38"/>
      <c r="E26" s="39"/>
      <c r="F26" s="39"/>
      <c r="G26" s="39"/>
      <c r="H26" s="25">
        <f t="shared" si="10"/>
        <v>0</v>
      </c>
      <c r="I26" s="40"/>
      <c r="J26" s="39"/>
      <c r="K26" s="39"/>
      <c r="L26" s="39"/>
      <c r="M26" s="27">
        <f t="shared" si="9"/>
        <v>0</v>
      </c>
      <c r="N26" s="38"/>
      <c r="O26" s="39"/>
      <c r="P26" s="39"/>
      <c r="Q26" s="24"/>
      <c r="R26" s="69">
        <f t="shared" si="11"/>
        <v>0</v>
      </c>
    </row>
    <row r="27" spans="1:18" ht="51.75" customHeight="1" x14ac:dyDescent="0.25">
      <c r="A27" s="20" t="s">
        <v>35</v>
      </c>
      <c r="B27" s="36" t="s">
        <v>38</v>
      </c>
      <c r="C27" s="37">
        <v>302</v>
      </c>
      <c r="D27" s="38"/>
      <c r="E27" s="39"/>
      <c r="F27" s="39"/>
      <c r="G27" s="39"/>
      <c r="H27" s="25">
        <f t="shared" si="10"/>
        <v>0</v>
      </c>
      <c r="I27" s="40"/>
      <c r="J27" s="39"/>
      <c r="K27" s="39"/>
      <c r="L27" s="39"/>
      <c r="M27" s="27">
        <f t="shared" si="9"/>
        <v>0</v>
      </c>
      <c r="N27" s="38"/>
      <c r="O27" s="39"/>
      <c r="P27" s="39"/>
      <c r="Q27" s="24"/>
      <c r="R27" s="69">
        <f t="shared" si="11"/>
        <v>0</v>
      </c>
    </row>
    <row r="28" spans="1:18" ht="38.25" x14ac:dyDescent="0.25">
      <c r="A28" s="20" t="s">
        <v>37</v>
      </c>
      <c r="B28" s="36" t="s">
        <v>40</v>
      </c>
      <c r="C28" s="71"/>
      <c r="D28" s="38"/>
      <c r="E28" s="39"/>
      <c r="F28" s="39"/>
      <c r="G28" s="39"/>
      <c r="H28" s="25">
        <f t="shared" si="10"/>
        <v>0</v>
      </c>
      <c r="I28" s="40"/>
      <c r="J28" s="39"/>
      <c r="K28" s="39"/>
      <c r="L28" s="39"/>
      <c r="M28" s="27">
        <f t="shared" si="9"/>
        <v>0</v>
      </c>
      <c r="N28" s="38"/>
      <c r="O28" s="39"/>
      <c r="P28" s="39"/>
      <c r="Q28" s="24"/>
      <c r="R28" s="69">
        <f t="shared" si="11"/>
        <v>0</v>
      </c>
    </row>
    <row r="29" spans="1:18" ht="38.25" x14ac:dyDescent="0.25">
      <c r="A29" s="20" t="s">
        <v>39</v>
      </c>
      <c r="B29" s="68" t="s">
        <v>42</v>
      </c>
      <c r="C29" s="37"/>
      <c r="D29" s="38"/>
      <c r="E29" s="39"/>
      <c r="F29" s="39"/>
      <c r="G29" s="39"/>
      <c r="H29" s="25">
        <f t="shared" si="10"/>
        <v>0</v>
      </c>
      <c r="I29" s="40"/>
      <c r="J29" s="39">
        <v>30</v>
      </c>
      <c r="K29" s="39">
        <v>30</v>
      </c>
      <c r="L29" s="39">
        <v>40</v>
      </c>
      <c r="M29" s="27">
        <f t="shared" si="9"/>
        <v>100</v>
      </c>
      <c r="N29" s="38"/>
      <c r="O29" s="39"/>
      <c r="P29" s="24">
        <v>100</v>
      </c>
      <c r="Q29" s="24"/>
      <c r="R29" s="27">
        <f t="shared" si="11"/>
        <v>100</v>
      </c>
    </row>
    <row r="30" spans="1:18" x14ac:dyDescent="0.25">
      <c r="A30" s="58" t="s">
        <v>41</v>
      </c>
      <c r="B30" s="70" t="s">
        <v>44</v>
      </c>
      <c r="C30" s="37">
        <v>10</v>
      </c>
      <c r="D30" s="38"/>
      <c r="E30" s="39"/>
      <c r="F30" s="39"/>
      <c r="G30" s="39"/>
      <c r="H30" s="25">
        <f t="shared" si="10"/>
        <v>0</v>
      </c>
      <c r="I30" s="40"/>
      <c r="J30" s="39"/>
      <c r="K30" s="39"/>
      <c r="L30" s="39"/>
      <c r="M30" s="27">
        <f t="shared" si="9"/>
        <v>0</v>
      </c>
      <c r="N30" s="38"/>
      <c r="O30" s="39"/>
      <c r="P30" s="39"/>
      <c r="Q30" s="24"/>
      <c r="R30" s="69">
        <f t="shared" si="11"/>
        <v>0</v>
      </c>
    </row>
    <row r="31" spans="1:18" ht="63.75" x14ac:dyDescent="0.25">
      <c r="A31" s="20" t="s">
        <v>43</v>
      </c>
      <c r="B31" s="36" t="s">
        <v>46</v>
      </c>
      <c r="C31" s="37"/>
      <c r="D31" s="38"/>
      <c r="E31" s="39"/>
      <c r="F31" s="39"/>
      <c r="G31" s="39">
        <v>270</v>
      </c>
      <c r="H31" s="25">
        <f t="shared" si="10"/>
        <v>270</v>
      </c>
      <c r="I31" s="40"/>
      <c r="J31" s="39"/>
      <c r="K31" s="39"/>
      <c r="L31" s="39">
        <v>300</v>
      </c>
      <c r="M31" s="27">
        <f t="shared" si="9"/>
        <v>300</v>
      </c>
      <c r="N31" s="38"/>
      <c r="O31" s="39"/>
      <c r="P31" s="39"/>
      <c r="Q31" s="24">
        <v>100</v>
      </c>
      <c r="R31" s="69">
        <f t="shared" si="11"/>
        <v>100</v>
      </c>
    </row>
    <row r="32" spans="1:18" ht="38.25" x14ac:dyDescent="0.25">
      <c r="A32" s="20" t="s">
        <v>45</v>
      </c>
      <c r="B32" s="36" t="s">
        <v>48</v>
      </c>
      <c r="C32" s="37"/>
      <c r="D32" s="38"/>
      <c r="E32" s="39"/>
      <c r="F32" s="39"/>
      <c r="G32" s="39"/>
      <c r="H32" s="25">
        <v>0</v>
      </c>
      <c r="I32" s="40"/>
      <c r="J32" s="39"/>
      <c r="K32" s="39"/>
      <c r="L32" s="39"/>
      <c r="M32" s="27">
        <v>0</v>
      </c>
      <c r="N32" s="38"/>
      <c r="O32" s="39">
        <v>30</v>
      </c>
      <c r="P32" s="39">
        <v>30</v>
      </c>
      <c r="Q32" s="24">
        <v>40</v>
      </c>
      <c r="R32" s="27">
        <v>100</v>
      </c>
    </row>
    <row r="33" spans="1:18" ht="39" thickBot="1" x14ac:dyDescent="0.3">
      <c r="A33" s="20" t="s">
        <v>47</v>
      </c>
      <c r="B33" s="36" t="s">
        <v>49</v>
      </c>
      <c r="C33" s="37"/>
      <c r="D33" s="38"/>
      <c r="E33" s="39"/>
      <c r="F33" s="39"/>
      <c r="G33" s="39"/>
      <c r="H33" s="25">
        <f t="shared" si="10"/>
        <v>0</v>
      </c>
      <c r="I33" s="40">
        <v>50</v>
      </c>
      <c r="J33" s="39">
        <v>50</v>
      </c>
      <c r="K33" s="39">
        <v>50</v>
      </c>
      <c r="L33" s="39">
        <v>50</v>
      </c>
      <c r="M33" s="27">
        <f t="shared" si="9"/>
        <v>200</v>
      </c>
      <c r="N33" s="38"/>
      <c r="O33" s="39">
        <v>100</v>
      </c>
      <c r="P33" s="39">
        <v>100</v>
      </c>
      <c r="Q33" s="24">
        <v>100</v>
      </c>
      <c r="R33" s="27">
        <f t="shared" si="11"/>
        <v>300</v>
      </c>
    </row>
    <row r="34" spans="1:18" ht="15.75" hidden="1" thickBot="1" x14ac:dyDescent="0.3">
      <c r="A34" s="20" t="s">
        <v>50</v>
      </c>
      <c r="B34" s="72"/>
      <c r="C34" s="37"/>
      <c r="D34" s="38"/>
      <c r="E34" s="39"/>
      <c r="F34" s="39"/>
      <c r="G34" s="39"/>
      <c r="H34" s="25">
        <f t="shared" si="10"/>
        <v>0</v>
      </c>
      <c r="I34" s="40"/>
      <c r="J34" s="39"/>
      <c r="K34" s="39"/>
      <c r="L34" s="39"/>
      <c r="M34" s="27">
        <f t="shared" si="9"/>
        <v>0</v>
      </c>
      <c r="N34" s="38"/>
      <c r="O34" s="39"/>
      <c r="P34" s="39"/>
      <c r="Q34" s="24"/>
      <c r="R34" s="27">
        <f t="shared" si="11"/>
        <v>0</v>
      </c>
    </row>
    <row r="35" spans="1:18" ht="15.75" hidden="1" thickBot="1" x14ac:dyDescent="0.3">
      <c r="A35" s="20" t="s">
        <v>51</v>
      </c>
      <c r="B35" s="72"/>
      <c r="C35" s="37"/>
      <c r="D35" s="38"/>
      <c r="E35" s="39"/>
      <c r="F35" s="39"/>
      <c r="G35" s="39"/>
      <c r="H35" s="25">
        <f t="shared" si="10"/>
        <v>0</v>
      </c>
      <c r="I35" s="40"/>
      <c r="J35" s="39"/>
      <c r="K35" s="39"/>
      <c r="L35" s="39"/>
      <c r="M35" s="27">
        <f t="shared" si="9"/>
        <v>0</v>
      </c>
      <c r="N35" s="38"/>
      <c r="O35" s="39"/>
      <c r="P35" s="39"/>
      <c r="Q35" s="24"/>
      <c r="R35" s="27">
        <f t="shared" si="11"/>
        <v>0</v>
      </c>
    </row>
    <row r="36" spans="1:18" ht="15.75" hidden="1" thickBot="1" x14ac:dyDescent="0.3">
      <c r="A36" s="20" t="s">
        <v>52</v>
      </c>
      <c r="B36" s="70"/>
      <c r="C36" s="37"/>
      <c r="D36" s="38"/>
      <c r="E36" s="39"/>
      <c r="F36" s="39"/>
      <c r="G36" s="39"/>
      <c r="H36" s="25">
        <f t="shared" si="10"/>
        <v>0</v>
      </c>
      <c r="I36" s="40"/>
      <c r="J36" s="39"/>
      <c r="K36" s="39"/>
      <c r="L36" s="39"/>
      <c r="M36" s="27">
        <f t="shared" si="9"/>
        <v>0</v>
      </c>
      <c r="N36" s="38"/>
      <c r="O36" s="39"/>
      <c r="P36" s="39"/>
      <c r="Q36" s="24"/>
      <c r="R36" s="27">
        <f t="shared" si="11"/>
        <v>0</v>
      </c>
    </row>
    <row r="37" spans="1:18" ht="15.75" hidden="1" thickBot="1" x14ac:dyDescent="0.3">
      <c r="A37" s="20" t="s">
        <v>53</v>
      </c>
      <c r="B37" s="70"/>
      <c r="C37" s="37"/>
      <c r="D37" s="38"/>
      <c r="E37" s="39"/>
      <c r="F37" s="39"/>
      <c r="G37" s="39"/>
      <c r="H37" s="25">
        <f t="shared" si="10"/>
        <v>0</v>
      </c>
      <c r="I37" s="40"/>
      <c r="J37" s="39"/>
      <c r="K37" s="39"/>
      <c r="L37" s="39"/>
      <c r="M37" s="27">
        <f t="shared" si="9"/>
        <v>0</v>
      </c>
      <c r="N37" s="38"/>
      <c r="O37" s="39"/>
      <c r="P37" s="39"/>
      <c r="Q37" s="24"/>
      <c r="R37" s="27">
        <f t="shared" si="11"/>
        <v>0</v>
      </c>
    </row>
    <row r="38" spans="1:18" ht="15.75" hidden="1" thickBot="1" x14ac:dyDescent="0.3">
      <c r="A38" s="73" t="s">
        <v>54</v>
      </c>
      <c r="B38" s="70"/>
      <c r="C38" s="37"/>
      <c r="D38" s="38"/>
      <c r="E38" s="39"/>
      <c r="F38" s="39"/>
      <c r="G38" s="39"/>
      <c r="H38" s="25">
        <f t="shared" si="10"/>
        <v>0</v>
      </c>
      <c r="I38" s="40"/>
      <c r="J38" s="39"/>
      <c r="K38" s="39"/>
      <c r="L38" s="39"/>
      <c r="M38" s="27">
        <f t="shared" si="9"/>
        <v>0</v>
      </c>
      <c r="N38" s="38"/>
      <c r="O38" s="39"/>
      <c r="P38" s="39"/>
      <c r="Q38" s="24"/>
      <c r="R38" s="27">
        <f t="shared" si="11"/>
        <v>0</v>
      </c>
    </row>
    <row r="39" spans="1:18" ht="15.75" hidden="1" thickBot="1" x14ac:dyDescent="0.3">
      <c r="A39" s="20" t="s">
        <v>55</v>
      </c>
      <c r="B39" s="70"/>
      <c r="C39" s="37"/>
      <c r="D39" s="38"/>
      <c r="E39" s="39"/>
      <c r="F39" s="39"/>
      <c r="G39" s="39"/>
      <c r="H39" s="25">
        <f t="shared" si="10"/>
        <v>0</v>
      </c>
      <c r="I39" s="40"/>
      <c r="J39" s="39"/>
      <c r="K39" s="39"/>
      <c r="L39" s="39"/>
      <c r="M39" s="27">
        <f t="shared" si="9"/>
        <v>0</v>
      </c>
      <c r="N39" s="38"/>
      <c r="O39" s="39"/>
      <c r="P39" s="39"/>
      <c r="Q39" s="24"/>
      <c r="R39" s="27">
        <f t="shared" si="11"/>
        <v>0</v>
      </c>
    </row>
    <row r="40" spans="1:18" ht="15.75" hidden="1" thickBot="1" x14ac:dyDescent="0.3">
      <c r="A40" s="41" t="s">
        <v>56</v>
      </c>
      <c r="B40" s="74"/>
      <c r="C40" s="43"/>
      <c r="D40" s="44"/>
      <c r="E40" s="45"/>
      <c r="F40" s="45"/>
      <c r="G40" s="45"/>
      <c r="H40" s="46">
        <f t="shared" si="10"/>
        <v>0</v>
      </c>
      <c r="I40" s="47"/>
      <c r="J40" s="45"/>
      <c r="K40" s="45"/>
      <c r="L40" s="45"/>
      <c r="M40" s="48">
        <f t="shared" si="9"/>
        <v>0</v>
      </c>
      <c r="N40" s="44"/>
      <c r="O40" s="45"/>
      <c r="P40" s="45"/>
      <c r="Q40" s="49"/>
      <c r="R40" s="48">
        <f t="shared" si="11"/>
        <v>0</v>
      </c>
    </row>
    <row r="41" spans="1:18" ht="15.75" thickBot="1" x14ac:dyDescent="0.3">
      <c r="A41" s="50" t="s">
        <v>57</v>
      </c>
      <c r="B41" s="51" t="s">
        <v>58</v>
      </c>
      <c r="C41" s="52">
        <f t="shared" ref="C41:R41" si="12">SUM(C42:C46)</f>
        <v>0</v>
      </c>
      <c r="D41" s="53">
        <f t="shared" si="12"/>
        <v>0</v>
      </c>
      <c r="E41" s="54">
        <v>200</v>
      </c>
      <c r="F41" s="54">
        <v>100</v>
      </c>
      <c r="G41" s="54">
        <v>100</v>
      </c>
      <c r="H41" s="63">
        <f>SUM(D41:G41)</f>
        <v>400</v>
      </c>
      <c r="I41" s="56">
        <f t="shared" si="12"/>
        <v>0</v>
      </c>
      <c r="J41" s="54">
        <f t="shared" si="12"/>
        <v>0</v>
      </c>
      <c r="K41" s="54">
        <f t="shared" si="12"/>
        <v>0</v>
      </c>
      <c r="L41" s="54">
        <f t="shared" si="12"/>
        <v>0</v>
      </c>
      <c r="M41" s="57">
        <f>SUM(M42:M46)</f>
        <v>0</v>
      </c>
      <c r="N41" s="53">
        <f t="shared" si="12"/>
        <v>0</v>
      </c>
      <c r="O41" s="54">
        <f t="shared" si="12"/>
        <v>0</v>
      </c>
      <c r="P41" s="54">
        <f t="shared" si="12"/>
        <v>0</v>
      </c>
      <c r="Q41" s="54">
        <f t="shared" si="12"/>
        <v>0</v>
      </c>
      <c r="R41" s="57">
        <f t="shared" si="12"/>
        <v>0</v>
      </c>
    </row>
    <row r="42" spans="1:18" ht="15.75" thickBot="1" x14ac:dyDescent="0.3">
      <c r="A42" s="58" t="s">
        <v>63</v>
      </c>
      <c r="B42" s="59" t="s">
        <v>180</v>
      </c>
      <c r="C42" s="60"/>
      <c r="D42" s="61"/>
      <c r="E42" s="62"/>
      <c r="F42" s="62"/>
      <c r="G42" s="62">
        <v>40</v>
      </c>
      <c r="H42" s="63">
        <f>SUM(D42:G42)</f>
        <v>40</v>
      </c>
      <c r="I42" s="64"/>
      <c r="J42" s="62"/>
      <c r="K42" s="62"/>
      <c r="L42" s="62"/>
      <c r="M42" s="65">
        <f t="shared" ref="M42:M46" si="13">SUM(I42:L42)</f>
        <v>0</v>
      </c>
      <c r="N42" s="61"/>
      <c r="O42" s="62"/>
      <c r="P42" s="62"/>
      <c r="Q42" s="66"/>
      <c r="R42" s="65">
        <f>SUM(N42:Q42)</f>
        <v>0</v>
      </c>
    </row>
    <row r="43" spans="1:18" hidden="1" x14ac:dyDescent="0.25">
      <c r="A43" s="20" t="s">
        <v>59</v>
      </c>
      <c r="B43" s="36"/>
      <c r="C43" s="37"/>
      <c r="D43" s="38"/>
      <c r="E43" s="39"/>
      <c r="F43" s="39"/>
      <c r="G43" s="39"/>
      <c r="H43" s="25">
        <f t="shared" ref="H43:H46" si="14">SUM(D43:G43)</f>
        <v>0</v>
      </c>
      <c r="I43" s="40"/>
      <c r="J43" s="39"/>
      <c r="K43" s="39"/>
      <c r="L43" s="39"/>
      <c r="M43" s="27">
        <f t="shared" si="13"/>
        <v>0</v>
      </c>
      <c r="N43" s="38"/>
      <c r="O43" s="39"/>
      <c r="P43" s="39"/>
      <c r="Q43" s="24"/>
      <c r="R43" s="27">
        <f t="shared" ref="R43:R46" si="15">SUM(N43:Q43)</f>
        <v>0</v>
      </c>
    </row>
    <row r="44" spans="1:18" hidden="1" x14ac:dyDescent="0.25">
      <c r="A44" s="20" t="s">
        <v>60</v>
      </c>
      <c r="B44" s="36"/>
      <c r="C44" s="37"/>
      <c r="D44" s="38"/>
      <c r="E44" s="39"/>
      <c r="F44" s="39"/>
      <c r="G44" s="39"/>
      <c r="H44" s="25">
        <f t="shared" si="14"/>
        <v>0</v>
      </c>
      <c r="I44" s="40"/>
      <c r="J44" s="39"/>
      <c r="K44" s="39"/>
      <c r="L44" s="39"/>
      <c r="M44" s="27">
        <f t="shared" si="13"/>
        <v>0</v>
      </c>
      <c r="N44" s="38"/>
      <c r="O44" s="39"/>
      <c r="P44" s="39"/>
      <c r="Q44" s="24"/>
      <c r="R44" s="27">
        <f t="shared" si="15"/>
        <v>0</v>
      </c>
    </row>
    <row r="45" spans="1:18" hidden="1" x14ac:dyDescent="0.25">
      <c r="A45" s="20" t="s">
        <v>61</v>
      </c>
      <c r="B45" s="36"/>
      <c r="C45" s="37"/>
      <c r="D45" s="38"/>
      <c r="E45" s="39"/>
      <c r="F45" s="39"/>
      <c r="G45" s="39"/>
      <c r="H45" s="25">
        <f t="shared" si="14"/>
        <v>0</v>
      </c>
      <c r="I45" s="40"/>
      <c r="J45" s="39"/>
      <c r="K45" s="39"/>
      <c r="L45" s="39"/>
      <c r="M45" s="27">
        <f t="shared" si="13"/>
        <v>0</v>
      </c>
      <c r="N45" s="38"/>
      <c r="O45" s="39"/>
      <c r="P45" s="39"/>
      <c r="Q45" s="24"/>
      <c r="R45" s="27">
        <f t="shared" si="15"/>
        <v>0</v>
      </c>
    </row>
    <row r="46" spans="1:18" ht="20.25" hidden="1" customHeight="1" thickBot="1" x14ac:dyDescent="0.3">
      <c r="A46" s="41" t="s">
        <v>62</v>
      </c>
      <c r="B46" s="42"/>
      <c r="C46" s="43"/>
      <c r="D46" s="44"/>
      <c r="E46" s="45"/>
      <c r="F46" s="45"/>
      <c r="G46" s="45"/>
      <c r="H46" s="46">
        <f t="shared" si="14"/>
        <v>0</v>
      </c>
      <c r="I46" s="47"/>
      <c r="J46" s="45"/>
      <c r="K46" s="45"/>
      <c r="L46" s="45"/>
      <c r="M46" s="48">
        <f t="shared" si="13"/>
        <v>0</v>
      </c>
      <c r="N46" s="44"/>
      <c r="O46" s="45"/>
      <c r="P46" s="45"/>
      <c r="Q46" s="49"/>
      <c r="R46" s="48">
        <f t="shared" si="15"/>
        <v>0</v>
      </c>
    </row>
    <row r="47" spans="1:18" ht="15.75" thickBot="1" x14ac:dyDescent="0.3">
      <c r="A47" s="50" t="s">
        <v>69</v>
      </c>
      <c r="B47" s="51" t="s">
        <v>64</v>
      </c>
      <c r="C47" s="52">
        <f>SUM(C48:C52)</f>
        <v>2080</v>
      </c>
      <c r="D47" s="53">
        <f t="shared" ref="D47:R47" si="16">SUM(D48:D56)</f>
        <v>0</v>
      </c>
      <c r="E47" s="54">
        <f t="shared" si="16"/>
        <v>400</v>
      </c>
      <c r="F47" s="54">
        <f t="shared" si="16"/>
        <v>300</v>
      </c>
      <c r="G47" s="54">
        <f t="shared" si="16"/>
        <v>505</v>
      </c>
      <c r="H47" s="55">
        <f t="shared" si="16"/>
        <v>1205</v>
      </c>
      <c r="I47" s="56">
        <f t="shared" si="16"/>
        <v>250</v>
      </c>
      <c r="J47" s="54">
        <f t="shared" si="16"/>
        <v>420</v>
      </c>
      <c r="K47" s="54">
        <f t="shared" si="16"/>
        <v>420</v>
      </c>
      <c r="L47" s="54">
        <f t="shared" si="16"/>
        <v>603</v>
      </c>
      <c r="M47" s="57">
        <f t="shared" si="16"/>
        <v>1693</v>
      </c>
      <c r="N47" s="53">
        <f t="shared" si="16"/>
        <v>0</v>
      </c>
      <c r="O47" s="54">
        <f t="shared" si="16"/>
        <v>255</v>
      </c>
      <c r="P47" s="54">
        <f t="shared" si="16"/>
        <v>150</v>
      </c>
      <c r="Q47" s="54">
        <f t="shared" si="16"/>
        <v>100</v>
      </c>
      <c r="R47" s="57">
        <f t="shared" si="16"/>
        <v>505</v>
      </c>
    </row>
    <row r="48" spans="1:18" ht="38.25" x14ac:dyDescent="0.25">
      <c r="A48" s="58" t="s">
        <v>71</v>
      </c>
      <c r="B48" s="59" t="s">
        <v>49</v>
      </c>
      <c r="C48" s="60"/>
      <c r="D48" s="61"/>
      <c r="E48" s="62"/>
      <c r="F48" s="62"/>
      <c r="G48" s="62"/>
      <c r="H48" s="63"/>
      <c r="I48" s="64">
        <v>250</v>
      </c>
      <c r="J48" s="62">
        <v>350</v>
      </c>
      <c r="K48" s="62">
        <v>350</v>
      </c>
      <c r="L48" s="62">
        <v>350</v>
      </c>
      <c r="M48" s="65">
        <f t="shared" ref="M48:M62" si="17">SUM(I48:L48)</f>
        <v>1300</v>
      </c>
      <c r="N48" s="61"/>
      <c r="O48" s="62">
        <v>150</v>
      </c>
      <c r="P48" s="62">
        <v>150</v>
      </c>
      <c r="Q48" s="62">
        <v>100</v>
      </c>
      <c r="R48" s="65">
        <f t="shared" ref="R48:R52" si="18">SUM(N48:Q48)</f>
        <v>400</v>
      </c>
    </row>
    <row r="49" spans="1:18" x14ac:dyDescent="0.25">
      <c r="A49" s="20" t="s">
        <v>73</v>
      </c>
      <c r="B49" s="36" t="s">
        <v>32</v>
      </c>
      <c r="C49" s="37"/>
      <c r="D49" s="38"/>
      <c r="E49" s="39"/>
      <c r="F49" s="39"/>
      <c r="G49" s="39"/>
      <c r="H49" s="25">
        <f t="shared" ref="H49:H52" si="19">SUM(D49:G49)</f>
        <v>0</v>
      </c>
      <c r="I49" s="40"/>
      <c r="J49" s="39"/>
      <c r="K49" s="39"/>
      <c r="L49" s="39">
        <v>183</v>
      </c>
      <c r="M49" s="27">
        <f t="shared" si="17"/>
        <v>183</v>
      </c>
      <c r="N49" s="38"/>
      <c r="O49" s="39"/>
      <c r="P49" s="39"/>
      <c r="Q49" s="24"/>
      <c r="R49" s="69">
        <f t="shared" si="18"/>
        <v>0</v>
      </c>
    </row>
    <row r="50" spans="1:18" ht="48" customHeight="1" x14ac:dyDescent="0.25">
      <c r="A50" s="20" t="s">
        <v>75</v>
      </c>
      <c r="B50" s="36" t="s">
        <v>38</v>
      </c>
      <c r="C50" s="37">
        <v>280</v>
      </c>
      <c r="D50" s="38"/>
      <c r="E50" s="39"/>
      <c r="F50" s="39"/>
      <c r="G50" s="39"/>
      <c r="H50" s="25">
        <f t="shared" si="19"/>
        <v>0</v>
      </c>
      <c r="I50" s="40"/>
      <c r="J50" s="39"/>
      <c r="K50" s="39"/>
      <c r="L50" s="39"/>
      <c r="M50" s="27">
        <f t="shared" si="17"/>
        <v>0</v>
      </c>
      <c r="N50" s="38"/>
      <c r="O50" s="39"/>
      <c r="P50" s="39"/>
      <c r="Q50" s="24"/>
      <c r="R50" s="69">
        <f t="shared" si="18"/>
        <v>0</v>
      </c>
    </row>
    <row r="51" spans="1:18" ht="64.5" customHeight="1" x14ac:dyDescent="0.25">
      <c r="A51" s="20" t="s">
        <v>77</v>
      </c>
      <c r="B51" s="36" t="s">
        <v>182</v>
      </c>
      <c r="C51" s="37">
        <v>1800</v>
      </c>
      <c r="D51" s="38"/>
      <c r="E51" s="39">
        <v>400</v>
      </c>
      <c r="F51" s="39">
        <v>300</v>
      </c>
      <c r="G51" s="39">
        <v>400</v>
      </c>
      <c r="H51" s="25">
        <f t="shared" si="19"/>
        <v>1100</v>
      </c>
      <c r="I51" s="40"/>
      <c r="J51" s="39"/>
      <c r="K51" s="39"/>
      <c r="L51" s="39"/>
      <c r="M51" s="27">
        <f t="shared" si="17"/>
        <v>0</v>
      </c>
      <c r="N51" s="38"/>
      <c r="O51" s="39"/>
      <c r="P51" s="39"/>
      <c r="Q51" s="24"/>
      <c r="R51" s="69">
        <f t="shared" si="18"/>
        <v>0</v>
      </c>
    </row>
    <row r="52" spans="1:18" ht="21" customHeight="1" x14ac:dyDescent="0.25">
      <c r="A52" s="20" t="s">
        <v>78</v>
      </c>
      <c r="B52" s="36" t="s">
        <v>34</v>
      </c>
      <c r="C52" s="37"/>
      <c r="D52" s="38"/>
      <c r="E52" s="39"/>
      <c r="F52" s="39"/>
      <c r="G52" s="39">
        <v>105</v>
      </c>
      <c r="H52" s="25">
        <f t="shared" si="19"/>
        <v>105</v>
      </c>
      <c r="I52" s="40"/>
      <c r="J52" s="39">
        <v>70</v>
      </c>
      <c r="K52" s="39">
        <v>70</v>
      </c>
      <c r="L52" s="39">
        <v>70</v>
      </c>
      <c r="M52" s="27">
        <f t="shared" si="17"/>
        <v>210</v>
      </c>
      <c r="N52" s="38"/>
      <c r="O52" s="39">
        <v>105</v>
      </c>
      <c r="P52" s="39"/>
      <c r="Q52" s="24"/>
      <c r="R52" s="69">
        <f t="shared" si="18"/>
        <v>105</v>
      </c>
    </row>
    <row r="53" spans="1:18" hidden="1" x14ac:dyDescent="0.25">
      <c r="A53" s="41" t="s">
        <v>65</v>
      </c>
      <c r="B53" s="36"/>
      <c r="C53" s="37"/>
      <c r="D53" s="38"/>
      <c r="E53" s="39"/>
      <c r="F53" s="39"/>
      <c r="G53" s="39"/>
      <c r="H53" s="25"/>
      <c r="I53" s="40"/>
      <c r="J53" s="39"/>
      <c r="K53" s="39"/>
      <c r="L53" s="39"/>
      <c r="M53" s="27">
        <f t="shared" si="17"/>
        <v>0</v>
      </c>
      <c r="N53" s="38"/>
      <c r="O53" s="39"/>
      <c r="P53" s="39"/>
      <c r="Q53" s="24"/>
      <c r="R53" s="27"/>
    </row>
    <row r="54" spans="1:18" hidden="1" x14ac:dyDescent="0.25">
      <c r="A54" s="41" t="s">
        <v>66</v>
      </c>
      <c r="B54" s="75"/>
      <c r="C54" s="37"/>
      <c r="D54" s="38"/>
      <c r="E54" s="39"/>
      <c r="F54" s="39"/>
      <c r="G54" s="39"/>
      <c r="H54" s="25">
        <f t="shared" ref="H54:H56" si="20">SUM(D54:G54)</f>
        <v>0</v>
      </c>
      <c r="I54" s="40"/>
      <c r="J54" s="39"/>
      <c r="K54" s="39"/>
      <c r="L54" s="39"/>
      <c r="M54" s="27">
        <f t="shared" si="17"/>
        <v>0</v>
      </c>
      <c r="N54" s="38"/>
      <c r="O54" s="39"/>
      <c r="P54" s="39"/>
      <c r="Q54" s="24"/>
      <c r="R54" s="27">
        <f t="shared" ref="R54:R56" si="21">SUM(N54:Q54)</f>
        <v>0</v>
      </c>
    </row>
    <row r="55" spans="1:18" hidden="1" x14ac:dyDescent="0.25">
      <c r="A55" s="41" t="s">
        <v>67</v>
      </c>
      <c r="B55" s="76"/>
      <c r="C55" s="37"/>
      <c r="D55" s="38"/>
      <c r="E55" s="39"/>
      <c r="F55" s="39"/>
      <c r="G55" s="39"/>
      <c r="H55" s="25">
        <f t="shared" si="20"/>
        <v>0</v>
      </c>
      <c r="I55" s="40"/>
      <c r="J55" s="39"/>
      <c r="K55" s="39"/>
      <c r="L55" s="39"/>
      <c r="M55" s="27">
        <f t="shared" si="17"/>
        <v>0</v>
      </c>
      <c r="N55" s="38"/>
      <c r="O55" s="39"/>
      <c r="P55" s="39"/>
      <c r="Q55" s="24"/>
      <c r="R55" s="27">
        <f t="shared" si="21"/>
        <v>0</v>
      </c>
    </row>
    <row r="56" spans="1:18" hidden="1" x14ac:dyDescent="0.25">
      <c r="A56" s="41" t="s">
        <v>68</v>
      </c>
      <c r="B56" s="70"/>
      <c r="C56" s="37"/>
      <c r="D56" s="38"/>
      <c r="E56" s="39"/>
      <c r="F56" s="39"/>
      <c r="G56" s="39"/>
      <c r="H56" s="25">
        <f t="shared" si="20"/>
        <v>0</v>
      </c>
      <c r="I56" s="40"/>
      <c r="J56" s="39"/>
      <c r="K56" s="39"/>
      <c r="L56" s="39"/>
      <c r="M56" s="27">
        <f t="shared" si="17"/>
        <v>0</v>
      </c>
      <c r="N56" s="38"/>
      <c r="O56" s="39"/>
      <c r="P56" s="39"/>
      <c r="Q56" s="24"/>
      <c r="R56" s="27">
        <f t="shared" si="21"/>
        <v>0</v>
      </c>
    </row>
    <row r="57" spans="1:18" x14ac:dyDescent="0.25">
      <c r="A57" s="41" t="s">
        <v>181</v>
      </c>
      <c r="B57" s="70" t="s">
        <v>70</v>
      </c>
      <c r="C57" s="37">
        <f t="shared" ref="C57" si="22">SUM(C58:C62)</f>
        <v>0</v>
      </c>
      <c r="D57" s="38"/>
      <c r="E57" s="39"/>
      <c r="F57" s="39">
        <f t="shared" ref="F57:R57" si="23">SUM(F58:F62)</f>
        <v>0</v>
      </c>
      <c r="G57" s="39"/>
      <c r="H57" s="77">
        <f>SUM(H58:H62)</f>
        <v>0</v>
      </c>
      <c r="I57" s="40"/>
      <c r="J57" s="39">
        <f t="shared" si="23"/>
        <v>0</v>
      </c>
      <c r="K57" s="39">
        <f t="shared" si="23"/>
        <v>0</v>
      </c>
      <c r="L57" s="39">
        <f t="shared" si="23"/>
        <v>0</v>
      </c>
      <c r="M57" s="78">
        <f t="shared" si="23"/>
        <v>0</v>
      </c>
      <c r="N57" s="38">
        <f t="shared" si="23"/>
        <v>0</v>
      </c>
      <c r="O57" s="39">
        <f t="shared" si="23"/>
        <v>0</v>
      </c>
      <c r="P57" s="39">
        <f t="shared" si="23"/>
        <v>0</v>
      </c>
      <c r="Q57" s="39">
        <f t="shared" si="23"/>
        <v>0</v>
      </c>
      <c r="R57" s="78">
        <f t="shared" si="23"/>
        <v>0</v>
      </c>
    </row>
    <row r="58" spans="1:18" hidden="1" x14ac:dyDescent="0.25">
      <c r="A58" s="41" t="s">
        <v>71</v>
      </c>
      <c r="B58" s="68" t="s">
        <v>72</v>
      </c>
      <c r="C58" s="37"/>
      <c r="D58" s="38"/>
      <c r="E58" s="39"/>
      <c r="F58" s="39"/>
      <c r="G58" s="39"/>
      <c r="H58" s="25">
        <f>SUM(D58:G58)</f>
        <v>0</v>
      </c>
      <c r="I58" s="40"/>
      <c r="J58" s="39"/>
      <c r="K58" s="39"/>
      <c r="L58" s="39"/>
      <c r="M58" s="27">
        <f t="shared" si="17"/>
        <v>0</v>
      </c>
      <c r="N58" s="38"/>
      <c r="O58" s="39"/>
      <c r="P58" s="39"/>
      <c r="Q58" s="24"/>
      <c r="R58" s="27">
        <f>SUM(N58:Q58)</f>
        <v>0</v>
      </c>
    </row>
    <row r="59" spans="1:18" hidden="1" x14ac:dyDescent="0.25">
      <c r="A59" s="41" t="s">
        <v>73</v>
      </c>
      <c r="B59" s="79" t="s">
        <v>74</v>
      </c>
      <c r="C59" s="37"/>
      <c r="D59" s="44"/>
      <c r="E59" s="45"/>
      <c r="F59" s="45"/>
      <c r="G59" s="45"/>
      <c r="H59" s="46"/>
      <c r="I59" s="47"/>
      <c r="J59" s="45"/>
      <c r="K59" s="45"/>
      <c r="L59" s="45"/>
      <c r="M59" s="48">
        <f t="shared" si="17"/>
        <v>0</v>
      </c>
      <c r="N59" s="38"/>
      <c r="O59" s="39"/>
      <c r="P59" s="39"/>
      <c r="Q59" s="24"/>
      <c r="R59" s="27"/>
    </row>
    <row r="60" spans="1:18" ht="15.75" hidden="1" thickBot="1" x14ac:dyDescent="0.3">
      <c r="A60" s="80" t="s">
        <v>75</v>
      </c>
      <c r="B60" s="81" t="s">
        <v>76</v>
      </c>
      <c r="C60" s="37"/>
      <c r="D60" s="38"/>
      <c r="E60" s="39"/>
      <c r="F60" s="39"/>
      <c r="G60" s="39"/>
      <c r="H60" s="25">
        <f t="shared" ref="H60:H62" si="24">SUM(D60:G60)</f>
        <v>0</v>
      </c>
      <c r="I60" s="40"/>
      <c r="J60" s="39"/>
      <c r="K60" s="39"/>
      <c r="L60" s="39"/>
      <c r="M60" s="27">
        <f t="shared" si="17"/>
        <v>0</v>
      </c>
      <c r="N60" s="38"/>
      <c r="O60" s="39"/>
      <c r="P60" s="39"/>
      <c r="Q60" s="24"/>
      <c r="R60" s="27">
        <f t="shared" ref="R60:R62" si="25">SUM(N60:Q60)</f>
        <v>0</v>
      </c>
    </row>
    <row r="61" spans="1:18" hidden="1" x14ac:dyDescent="0.25">
      <c r="A61" s="82" t="s">
        <v>77</v>
      </c>
      <c r="B61" s="79"/>
      <c r="C61" s="37"/>
      <c r="D61" s="61"/>
      <c r="E61" s="62"/>
      <c r="F61" s="62"/>
      <c r="G61" s="62"/>
      <c r="H61" s="63">
        <f t="shared" si="24"/>
        <v>0</v>
      </c>
      <c r="I61" s="64"/>
      <c r="J61" s="62"/>
      <c r="K61" s="62"/>
      <c r="L61" s="62"/>
      <c r="M61" s="65">
        <f t="shared" si="17"/>
        <v>0</v>
      </c>
      <c r="N61" s="38"/>
      <c r="O61" s="39"/>
      <c r="P61" s="39"/>
      <c r="Q61" s="24"/>
      <c r="R61" s="27">
        <f t="shared" si="25"/>
        <v>0</v>
      </c>
    </row>
    <row r="62" spans="1:18" ht="1.5" customHeight="1" thickBot="1" x14ac:dyDescent="0.3">
      <c r="A62" s="80" t="s">
        <v>78</v>
      </c>
      <c r="B62" s="81"/>
      <c r="C62" s="83"/>
      <c r="D62" s="84"/>
      <c r="E62" s="85"/>
      <c r="F62" s="85"/>
      <c r="G62" s="85"/>
      <c r="H62" s="86">
        <f t="shared" si="24"/>
        <v>0</v>
      </c>
      <c r="I62" s="87"/>
      <c r="J62" s="85"/>
      <c r="K62" s="85"/>
      <c r="L62" s="85"/>
      <c r="M62" s="88">
        <f t="shared" si="17"/>
        <v>0</v>
      </c>
      <c r="N62" s="84"/>
      <c r="O62" s="85"/>
      <c r="P62" s="85"/>
      <c r="Q62" s="89"/>
      <c r="R62" s="27">
        <f t="shared" si="25"/>
        <v>0</v>
      </c>
    </row>
    <row r="63" spans="1:18" x14ac:dyDescent="0.25">
      <c r="A63" s="90" t="s">
        <v>79</v>
      </c>
      <c r="B63" s="91" t="s">
        <v>80</v>
      </c>
      <c r="C63" s="14">
        <f t="shared" ref="C63" si="26">C64+C88</f>
        <v>3649</v>
      </c>
      <c r="D63" s="92">
        <f>D64+D88</f>
        <v>155</v>
      </c>
      <c r="E63" s="93">
        <f t="shared" ref="E63:R63" si="27">E64+E88</f>
        <v>724</v>
      </c>
      <c r="F63" s="93">
        <f t="shared" si="27"/>
        <v>612</v>
      </c>
      <c r="G63" s="93">
        <f t="shared" si="27"/>
        <v>1043</v>
      </c>
      <c r="H63" s="94">
        <f t="shared" si="27"/>
        <v>2534</v>
      </c>
      <c r="I63" s="95">
        <f t="shared" si="27"/>
        <v>354</v>
      </c>
      <c r="J63" s="93">
        <f t="shared" si="27"/>
        <v>749</v>
      </c>
      <c r="K63" s="93">
        <f t="shared" si="27"/>
        <v>729</v>
      </c>
      <c r="L63" s="93">
        <f t="shared" si="27"/>
        <v>1167</v>
      </c>
      <c r="M63" s="96">
        <f t="shared" si="27"/>
        <v>2999</v>
      </c>
      <c r="N63" s="15">
        <f t="shared" si="27"/>
        <v>79</v>
      </c>
      <c r="O63" s="16">
        <f t="shared" si="27"/>
        <v>582</v>
      </c>
      <c r="P63" s="16">
        <f t="shared" si="27"/>
        <v>497</v>
      </c>
      <c r="Q63" s="16">
        <f t="shared" si="27"/>
        <v>467</v>
      </c>
      <c r="R63" s="19">
        <f t="shared" si="27"/>
        <v>1625</v>
      </c>
    </row>
    <row r="64" spans="1:18" x14ac:dyDescent="0.25">
      <c r="A64" s="20" t="s">
        <v>81</v>
      </c>
      <c r="B64" s="97" t="s">
        <v>82</v>
      </c>
      <c r="C64" s="98">
        <f t="shared" ref="C64:R64" si="28">SUM(C65:C87)</f>
        <v>3274</v>
      </c>
      <c r="D64" s="99">
        <f t="shared" si="28"/>
        <v>100</v>
      </c>
      <c r="E64" s="100">
        <f t="shared" si="28"/>
        <v>535</v>
      </c>
      <c r="F64" s="100">
        <f t="shared" si="28"/>
        <v>450</v>
      </c>
      <c r="G64" s="100">
        <f t="shared" si="28"/>
        <v>758</v>
      </c>
      <c r="H64" s="101">
        <f t="shared" si="28"/>
        <v>1843</v>
      </c>
      <c r="I64" s="102">
        <f t="shared" si="28"/>
        <v>300</v>
      </c>
      <c r="J64" s="102">
        <f t="shared" si="28"/>
        <v>430</v>
      </c>
      <c r="K64" s="100">
        <f t="shared" si="28"/>
        <v>450</v>
      </c>
      <c r="L64" s="100">
        <f t="shared" si="28"/>
        <v>700</v>
      </c>
      <c r="M64" s="103">
        <f t="shared" si="28"/>
        <v>1880</v>
      </c>
      <c r="N64" s="99">
        <f t="shared" si="28"/>
        <v>0</v>
      </c>
      <c r="O64" s="99">
        <f t="shared" si="28"/>
        <v>280</v>
      </c>
      <c r="P64" s="100">
        <f t="shared" si="28"/>
        <v>280</v>
      </c>
      <c r="Q64" s="100">
        <f t="shared" si="28"/>
        <v>340</v>
      </c>
      <c r="R64" s="103">
        <f t="shared" si="28"/>
        <v>900</v>
      </c>
    </row>
    <row r="65" spans="1:18" ht="63.75" customHeight="1" x14ac:dyDescent="0.25">
      <c r="A65" s="20" t="s">
        <v>83</v>
      </c>
      <c r="B65" s="36" t="s">
        <v>182</v>
      </c>
      <c r="C65" s="37">
        <v>2614</v>
      </c>
      <c r="D65" s="38"/>
      <c r="E65" s="39">
        <v>485</v>
      </c>
      <c r="F65" s="39">
        <v>450</v>
      </c>
      <c r="G65" s="39">
        <v>488</v>
      </c>
      <c r="H65" s="25">
        <f t="shared" ref="H65:H87" si="29">SUM(D65:G65)</f>
        <v>1423</v>
      </c>
      <c r="I65" s="40"/>
      <c r="J65" s="39"/>
      <c r="K65" s="39"/>
      <c r="L65" s="39"/>
      <c r="M65" s="27">
        <f t="shared" ref="M65:M87" si="30">SUM(I65:L65)</f>
        <v>0</v>
      </c>
      <c r="N65" s="38"/>
      <c r="O65" s="39"/>
      <c r="P65" s="39"/>
      <c r="Q65" s="24"/>
      <c r="R65" s="69">
        <f>SUM(N65:Q65)</f>
        <v>0</v>
      </c>
    </row>
    <row r="66" spans="1:18" ht="38.25" x14ac:dyDescent="0.25">
      <c r="A66" s="82" t="s">
        <v>84</v>
      </c>
      <c r="B66" s="36" t="s">
        <v>49</v>
      </c>
      <c r="C66" s="37"/>
      <c r="D66" s="38">
        <v>100</v>
      </c>
      <c r="E66" s="39"/>
      <c r="F66" s="39"/>
      <c r="G66" s="39"/>
      <c r="H66" s="25">
        <f t="shared" si="29"/>
        <v>100</v>
      </c>
      <c r="I66" s="40">
        <v>300</v>
      </c>
      <c r="J66" s="39">
        <v>400</v>
      </c>
      <c r="K66" s="39">
        <v>400</v>
      </c>
      <c r="L66" s="39">
        <v>400</v>
      </c>
      <c r="M66" s="27">
        <f t="shared" si="30"/>
        <v>1500</v>
      </c>
      <c r="N66" s="38"/>
      <c r="O66" s="39">
        <v>250</v>
      </c>
      <c r="P66" s="39">
        <v>250</v>
      </c>
      <c r="Q66" s="24">
        <v>200</v>
      </c>
      <c r="R66" s="27">
        <f t="shared" ref="R66:R87" si="31">SUM(N66:Q66)</f>
        <v>700</v>
      </c>
    </row>
    <row r="67" spans="1:18" ht="51" x14ac:dyDescent="0.25">
      <c r="A67" s="20" t="s">
        <v>85</v>
      </c>
      <c r="B67" s="36" t="s">
        <v>38</v>
      </c>
      <c r="C67" s="37">
        <v>600</v>
      </c>
      <c r="D67" s="38"/>
      <c r="E67" s="39"/>
      <c r="F67" s="39"/>
      <c r="G67" s="39"/>
      <c r="H67" s="25">
        <f t="shared" si="29"/>
        <v>0</v>
      </c>
      <c r="I67" s="40"/>
      <c r="J67" s="39"/>
      <c r="K67" s="39"/>
      <c r="L67" s="39"/>
      <c r="M67" s="27">
        <f t="shared" si="30"/>
        <v>0</v>
      </c>
      <c r="N67" s="38"/>
      <c r="O67" s="39"/>
      <c r="P67" s="39"/>
      <c r="Q67" s="39"/>
      <c r="R67" s="27">
        <f t="shared" si="31"/>
        <v>0</v>
      </c>
    </row>
    <row r="68" spans="1:18" ht="63.75" x14ac:dyDescent="0.25">
      <c r="A68" s="104" t="s">
        <v>86</v>
      </c>
      <c r="B68" s="36" t="s">
        <v>87</v>
      </c>
      <c r="C68" s="37">
        <v>30</v>
      </c>
      <c r="D68" s="38"/>
      <c r="E68" s="39"/>
      <c r="F68" s="39"/>
      <c r="G68" s="39">
        <v>270</v>
      </c>
      <c r="H68" s="25">
        <f t="shared" si="29"/>
        <v>270</v>
      </c>
      <c r="I68" s="40"/>
      <c r="J68" s="39"/>
      <c r="K68" s="39"/>
      <c r="L68" s="39">
        <v>300</v>
      </c>
      <c r="M68" s="27">
        <f t="shared" si="30"/>
        <v>300</v>
      </c>
      <c r="N68" s="38"/>
      <c r="O68" s="39"/>
      <c r="P68" s="39"/>
      <c r="Q68" s="24">
        <v>100</v>
      </c>
      <c r="R68" s="27">
        <f t="shared" si="31"/>
        <v>100</v>
      </c>
    </row>
    <row r="69" spans="1:18" ht="38.25" x14ac:dyDescent="0.25">
      <c r="A69" s="58" t="s">
        <v>88</v>
      </c>
      <c r="B69" s="42" t="s">
        <v>28</v>
      </c>
      <c r="C69" s="37">
        <v>30</v>
      </c>
      <c r="D69" s="38"/>
      <c r="E69" s="39">
        <v>50</v>
      </c>
      <c r="F69" s="39"/>
      <c r="G69" s="39"/>
      <c r="H69" s="25">
        <f t="shared" si="29"/>
        <v>50</v>
      </c>
      <c r="I69" s="40"/>
      <c r="J69" s="39">
        <v>30</v>
      </c>
      <c r="K69" s="39">
        <v>50</v>
      </c>
      <c r="L69" s="39"/>
      <c r="M69" s="27">
        <f t="shared" si="30"/>
        <v>80</v>
      </c>
      <c r="N69" s="38"/>
      <c r="O69" s="39"/>
      <c r="P69" s="39"/>
      <c r="Q69" s="24"/>
      <c r="R69" s="27">
        <f t="shared" si="31"/>
        <v>0</v>
      </c>
    </row>
    <row r="70" spans="1:18" ht="38.25" x14ac:dyDescent="0.25">
      <c r="A70" s="58" t="s">
        <v>89</v>
      </c>
      <c r="B70" s="42" t="s">
        <v>48</v>
      </c>
      <c r="C70" s="37"/>
      <c r="D70" s="38"/>
      <c r="E70" s="39"/>
      <c r="F70" s="39"/>
      <c r="G70" s="39"/>
      <c r="H70" s="25">
        <f t="shared" si="29"/>
        <v>0</v>
      </c>
      <c r="I70" s="40"/>
      <c r="J70" s="39"/>
      <c r="K70" s="39"/>
      <c r="L70" s="39"/>
      <c r="M70" s="27">
        <f t="shared" si="30"/>
        <v>0</v>
      </c>
      <c r="N70" s="38"/>
      <c r="O70" s="39">
        <v>30</v>
      </c>
      <c r="P70" s="39">
        <v>30</v>
      </c>
      <c r="Q70" s="24">
        <v>40</v>
      </c>
      <c r="R70" s="27">
        <f t="shared" si="31"/>
        <v>100</v>
      </c>
    </row>
    <row r="71" spans="1:18" hidden="1" x14ac:dyDescent="0.25">
      <c r="A71" s="58" t="s">
        <v>89</v>
      </c>
      <c r="B71" s="36"/>
      <c r="C71" s="37"/>
      <c r="D71" s="38"/>
      <c r="E71" s="39"/>
      <c r="F71" s="39"/>
      <c r="G71" s="39"/>
      <c r="H71" s="25">
        <f t="shared" si="29"/>
        <v>0</v>
      </c>
      <c r="I71" s="40"/>
      <c r="J71" s="39"/>
      <c r="K71" s="39"/>
      <c r="L71" s="39"/>
      <c r="M71" s="27">
        <f t="shared" si="30"/>
        <v>0</v>
      </c>
      <c r="N71" s="38"/>
      <c r="O71" s="39"/>
      <c r="P71" s="39"/>
      <c r="Q71" s="24"/>
      <c r="R71" s="27">
        <f t="shared" si="31"/>
        <v>0</v>
      </c>
    </row>
    <row r="72" spans="1:18" hidden="1" x14ac:dyDescent="0.25">
      <c r="A72" s="58" t="s">
        <v>90</v>
      </c>
      <c r="B72" s="68"/>
      <c r="C72" s="37"/>
      <c r="D72" s="38"/>
      <c r="E72" s="39"/>
      <c r="F72" s="39"/>
      <c r="G72" s="39"/>
      <c r="H72" s="25">
        <f t="shared" si="29"/>
        <v>0</v>
      </c>
      <c r="I72" s="40"/>
      <c r="J72" s="39"/>
      <c r="K72" s="39"/>
      <c r="L72" s="39"/>
      <c r="M72" s="27">
        <f t="shared" si="30"/>
        <v>0</v>
      </c>
      <c r="N72" s="38"/>
      <c r="O72" s="39"/>
      <c r="P72" s="39"/>
      <c r="Q72" s="24"/>
      <c r="R72" s="27">
        <f t="shared" si="31"/>
        <v>0</v>
      </c>
    </row>
    <row r="73" spans="1:18" hidden="1" x14ac:dyDescent="0.25">
      <c r="A73" s="58" t="s">
        <v>91</v>
      </c>
      <c r="B73" s="36"/>
      <c r="C73" s="37"/>
      <c r="D73" s="38"/>
      <c r="E73" s="39"/>
      <c r="F73" s="39"/>
      <c r="G73" s="39"/>
      <c r="H73" s="25">
        <f t="shared" si="29"/>
        <v>0</v>
      </c>
      <c r="I73" s="40"/>
      <c r="J73" s="39"/>
      <c r="K73" s="39"/>
      <c r="L73" s="39"/>
      <c r="M73" s="27">
        <f t="shared" si="30"/>
        <v>0</v>
      </c>
      <c r="N73" s="38"/>
      <c r="O73" s="39"/>
      <c r="P73" s="39"/>
      <c r="Q73" s="24"/>
      <c r="R73" s="27">
        <f t="shared" si="31"/>
        <v>0</v>
      </c>
    </row>
    <row r="74" spans="1:18" hidden="1" x14ac:dyDescent="0.25">
      <c r="A74" s="58" t="s">
        <v>92</v>
      </c>
      <c r="B74" s="36"/>
      <c r="C74" s="37"/>
      <c r="D74" s="38"/>
      <c r="E74" s="39"/>
      <c r="F74" s="39"/>
      <c r="G74" s="39"/>
      <c r="H74" s="25"/>
      <c r="I74" s="40"/>
      <c r="J74" s="39"/>
      <c r="K74" s="39"/>
      <c r="L74" s="39"/>
      <c r="M74" s="27"/>
      <c r="N74" s="38"/>
      <c r="O74" s="39"/>
      <c r="P74" s="39"/>
      <c r="Q74" s="24"/>
      <c r="R74" s="27">
        <f t="shared" si="31"/>
        <v>0</v>
      </c>
    </row>
    <row r="75" spans="1:18" hidden="1" x14ac:dyDescent="0.25">
      <c r="A75" s="58" t="s">
        <v>93</v>
      </c>
      <c r="B75" s="36"/>
      <c r="C75" s="37"/>
      <c r="D75" s="38"/>
      <c r="E75" s="39"/>
      <c r="F75" s="39"/>
      <c r="G75" s="39"/>
      <c r="H75" s="25"/>
      <c r="I75" s="40"/>
      <c r="J75" s="39"/>
      <c r="K75" s="39"/>
      <c r="L75" s="39"/>
      <c r="M75" s="27"/>
      <c r="N75" s="38"/>
      <c r="O75" s="39"/>
      <c r="P75" s="39"/>
      <c r="Q75" s="24"/>
      <c r="R75" s="27">
        <f t="shared" si="31"/>
        <v>0</v>
      </c>
    </row>
    <row r="76" spans="1:18" hidden="1" x14ac:dyDescent="0.25">
      <c r="A76" s="58" t="s">
        <v>94</v>
      </c>
      <c r="B76" s="36"/>
      <c r="C76" s="37"/>
      <c r="D76" s="38"/>
      <c r="E76" s="39"/>
      <c r="F76" s="39"/>
      <c r="G76" s="39"/>
      <c r="H76" s="25">
        <f t="shared" si="29"/>
        <v>0</v>
      </c>
      <c r="I76" s="40"/>
      <c r="J76" s="39"/>
      <c r="K76" s="39"/>
      <c r="L76" s="39"/>
      <c r="M76" s="27">
        <f t="shared" si="30"/>
        <v>0</v>
      </c>
      <c r="N76" s="38"/>
      <c r="O76" s="39"/>
      <c r="P76" s="39"/>
      <c r="Q76" s="24"/>
      <c r="R76" s="27">
        <f t="shared" si="31"/>
        <v>0</v>
      </c>
    </row>
    <row r="77" spans="1:18" hidden="1" x14ac:dyDescent="0.25">
      <c r="A77" s="58" t="s">
        <v>95</v>
      </c>
      <c r="B77" s="36"/>
      <c r="C77" s="37"/>
      <c r="D77" s="38"/>
      <c r="E77" s="39"/>
      <c r="F77" s="39"/>
      <c r="G77" s="39"/>
      <c r="H77" s="25">
        <f t="shared" si="29"/>
        <v>0</v>
      </c>
      <c r="I77" s="40"/>
      <c r="J77" s="39"/>
      <c r="K77" s="39"/>
      <c r="L77" s="39"/>
      <c r="M77" s="27">
        <f t="shared" si="30"/>
        <v>0</v>
      </c>
      <c r="N77" s="38"/>
      <c r="O77" s="39"/>
      <c r="P77" s="39"/>
      <c r="Q77" s="24"/>
      <c r="R77" s="27">
        <f t="shared" si="31"/>
        <v>0</v>
      </c>
    </row>
    <row r="78" spans="1:18" hidden="1" x14ac:dyDescent="0.25">
      <c r="A78" s="58" t="s">
        <v>96</v>
      </c>
      <c r="B78" s="42"/>
      <c r="C78" s="37"/>
      <c r="D78" s="38"/>
      <c r="E78" s="39"/>
      <c r="F78" s="39"/>
      <c r="G78" s="39"/>
      <c r="H78" s="25">
        <f t="shared" si="29"/>
        <v>0</v>
      </c>
      <c r="I78" s="40"/>
      <c r="J78" s="39"/>
      <c r="K78" s="39"/>
      <c r="L78" s="39"/>
      <c r="M78" s="27">
        <f t="shared" si="30"/>
        <v>0</v>
      </c>
      <c r="N78" s="38"/>
      <c r="O78" s="39"/>
      <c r="P78" s="39"/>
      <c r="Q78" s="24"/>
      <c r="R78" s="27">
        <f t="shared" si="31"/>
        <v>0</v>
      </c>
    </row>
    <row r="79" spans="1:18" hidden="1" x14ac:dyDescent="0.25">
      <c r="A79" s="20" t="s">
        <v>97</v>
      </c>
      <c r="B79" s="70"/>
      <c r="C79" s="37"/>
      <c r="D79" s="38"/>
      <c r="E79" s="39"/>
      <c r="F79" s="39"/>
      <c r="G79" s="39"/>
      <c r="H79" s="25">
        <f t="shared" si="29"/>
        <v>0</v>
      </c>
      <c r="I79" s="40"/>
      <c r="J79" s="39"/>
      <c r="K79" s="39"/>
      <c r="L79" s="39"/>
      <c r="M79" s="27">
        <f t="shared" si="30"/>
        <v>0</v>
      </c>
      <c r="N79" s="38"/>
      <c r="O79" s="39"/>
      <c r="P79" s="39"/>
      <c r="Q79" s="24"/>
      <c r="R79" s="27">
        <f t="shared" si="31"/>
        <v>0</v>
      </c>
    </row>
    <row r="80" spans="1:18" hidden="1" x14ac:dyDescent="0.25">
      <c r="A80" s="20" t="s">
        <v>98</v>
      </c>
      <c r="B80" s="70"/>
      <c r="C80" s="37"/>
      <c r="D80" s="38"/>
      <c r="E80" s="39"/>
      <c r="F80" s="39"/>
      <c r="G80" s="39"/>
      <c r="H80" s="25">
        <f t="shared" si="29"/>
        <v>0</v>
      </c>
      <c r="I80" s="40"/>
      <c r="J80" s="39"/>
      <c r="K80" s="39"/>
      <c r="L80" s="39"/>
      <c r="M80" s="27">
        <f t="shared" si="30"/>
        <v>0</v>
      </c>
      <c r="N80" s="38"/>
      <c r="O80" s="39"/>
      <c r="P80" s="39"/>
      <c r="Q80" s="24"/>
      <c r="R80" s="27">
        <f t="shared" si="31"/>
        <v>0</v>
      </c>
    </row>
    <row r="81" spans="1:18" hidden="1" x14ac:dyDescent="0.25">
      <c r="A81" s="20" t="s">
        <v>99</v>
      </c>
      <c r="B81" s="36"/>
      <c r="C81" s="37"/>
      <c r="D81" s="38"/>
      <c r="E81" s="39"/>
      <c r="F81" s="39"/>
      <c r="G81" s="39"/>
      <c r="H81" s="25">
        <f t="shared" si="29"/>
        <v>0</v>
      </c>
      <c r="I81" s="40"/>
      <c r="J81" s="39"/>
      <c r="K81" s="39"/>
      <c r="L81" s="39"/>
      <c r="M81" s="27">
        <f t="shared" si="30"/>
        <v>0</v>
      </c>
      <c r="N81" s="38"/>
      <c r="O81" s="39"/>
      <c r="P81" s="39"/>
      <c r="Q81" s="24"/>
      <c r="R81" s="27">
        <f t="shared" si="31"/>
        <v>0</v>
      </c>
    </row>
    <row r="82" spans="1:18" hidden="1" x14ac:dyDescent="0.25">
      <c r="A82" s="20" t="s">
        <v>100</v>
      </c>
      <c r="B82" s="36"/>
      <c r="C82" s="37"/>
      <c r="D82" s="38"/>
      <c r="E82" s="39"/>
      <c r="F82" s="39"/>
      <c r="G82" s="39"/>
      <c r="H82" s="25">
        <f t="shared" si="29"/>
        <v>0</v>
      </c>
      <c r="I82" s="40"/>
      <c r="J82" s="39"/>
      <c r="K82" s="39"/>
      <c r="L82" s="39"/>
      <c r="M82" s="27">
        <f t="shared" si="30"/>
        <v>0</v>
      </c>
      <c r="N82" s="38"/>
      <c r="O82" s="39"/>
      <c r="P82" s="39"/>
      <c r="Q82" s="24"/>
      <c r="R82" s="27">
        <f t="shared" si="31"/>
        <v>0</v>
      </c>
    </row>
    <row r="83" spans="1:18" hidden="1" x14ac:dyDescent="0.25">
      <c r="A83" s="20" t="s">
        <v>101</v>
      </c>
      <c r="B83" s="105"/>
      <c r="C83" s="37"/>
      <c r="D83" s="38"/>
      <c r="E83" s="39"/>
      <c r="F83" s="39"/>
      <c r="G83" s="39"/>
      <c r="H83" s="25">
        <f t="shared" si="29"/>
        <v>0</v>
      </c>
      <c r="I83" s="40"/>
      <c r="J83" s="39"/>
      <c r="K83" s="39"/>
      <c r="L83" s="39"/>
      <c r="M83" s="27">
        <f t="shared" si="30"/>
        <v>0</v>
      </c>
      <c r="N83" s="38"/>
      <c r="O83" s="39"/>
      <c r="P83" s="39"/>
      <c r="Q83" s="24"/>
      <c r="R83" s="27">
        <f t="shared" si="31"/>
        <v>0</v>
      </c>
    </row>
    <row r="84" spans="1:18" hidden="1" x14ac:dyDescent="0.25">
      <c r="A84" s="58" t="s">
        <v>102</v>
      </c>
      <c r="B84" s="106"/>
      <c r="C84" s="37"/>
      <c r="D84" s="38"/>
      <c r="E84" s="39"/>
      <c r="F84" s="39"/>
      <c r="G84" s="39"/>
      <c r="H84" s="25">
        <f t="shared" si="29"/>
        <v>0</v>
      </c>
      <c r="I84" s="40"/>
      <c r="J84" s="39"/>
      <c r="K84" s="39"/>
      <c r="L84" s="39"/>
      <c r="M84" s="27">
        <f t="shared" si="30"/>
        <v>0</v>
      </c>
      <c r="N84" s="38"/>
      <c r="O84" s="39"/>
      <c r="P84" s="39"/>
      <c r="Q84" s="24"/>
      <c r="R84" s="27">
        <f t="shared" si="31"/>
        <v>0</v>
      </c>
    </row>
    <row r="85" spans="1:18" hidden="1" x14ac:dyDescent="0.25">
      <c r="A85" s="20" t="s">
        <v>103</v>
      </c>
      <c r="B85" s="70"/>
      <c r="C85" s="37"/>
      <c r="D85" s="38"/>
      <c r="E85" s="39"/>
      <c r="F85" s="39"/>
      <c r="G85" s="39"/>
      <c r="H85" s="25">
        <f t="shared" si="29"/>
        <v>0</v>
      </c>
      <c r="I85" s="40"/>
      <c r="J85" s="39"/>
      <c r="K85" s="39"/>
      <c r="L85" s="39"/>
      <c r="M85" s="27">
        <f t="shared" si="30"/>
        <v>0</v>
      </c>
      <c r="N85" s="38"/>
      <c r="O85" s="39"/>
      <c r="P85" s="39"/>
      <c r="Q85" s="24"/>
      <c r="R85" s="27">
        <f t="shared" si="31"/>
        <v>0</v>
      </c>
    </row>
    <row r="86" spans="1:18" hidden="1" x14ac:dyDescent="0.25">
      <c r="A86" s="20" t="s">
        <v>104</v>
      </c>
      <c r="B86" s="70"/>
      <c r="C86" s="37"/>
      <c r="D86" s="38"/>
      <c r="E86" s="39"/>
      <c r="F86" s="39"/>
      <c r="G86" s="39"/>
      <c r="H86" s="25">
        <f t="shared" si="29"/>
        <v>0</v>
      </c>
      <c r="I86" s="40"/>
      <c r="J86" s="39"/>
      <c r="K86" s="39"/>
      <c r="L86" s="39"/>
      <c r="M86" s="27">
        <f t="shared" si="30"/>
        <v>0</v>
      </c>
      <c r="N86" s="38"/>
      <c r="O86" s="39"/>
      <c r="P86" s="39"/>
      <c r="Q86" s="24"/>
      <c r="R86" s="27">
        <f t="shared" si="31"/>
        <v>0</v>
      </c>
    </row>
    <row r="87" spans="1:18" ht="1.5" customHeight="1" x14ac:dyDescent="0.25">
      <c r="A87" s="20" t="s">
        <v>105</v>
      </c>
      <c r="B87" s="70"/>
      <c r="C87" s="37"/>
      <c r="D87" s="38"/>
      <c r="E87" s="39"/>
      <c r="F87" s="39"/>
      <c r="G87" s="39"/>
      <c r="H87" s="25">
        <f t="shared" si="29"/>
        <v>0</v>
      </c>
      <c r="I87" s="40"/>
      <c r="J87" s="39"/>
      <c r="K87" s="39"/>
      <c r="L87" s="107"/>
      <c r="M87" s="27">
        <f t="shared" si="30"/>
        <v>0</v>
      </c>
      <c r="N87" s="38"/>
      <c r="O87" s="39"/>
      <c r="P87" s="39"/>
      <c r="Q87" s="24"/>
      <c r="R87" s="27">
        <f t="shared" si="31"/>
        <v>0</v>
      </c>
    </row>
    <row r="88" spans="1:18" x14ac:dyDescent="0.25">
      <c r="A88" s="58" t="s">
        <v>106</v>
      </c>
      <c r="B88" s="108" t="s">
        <v>107</v>
      </c>
      <c r="C88" s="98">
        <f>SUM(C89:C124)</f>
        <v>375</v>
      </c>
      <c r="D88" s="99">
        <f>SUM(D89:D124)</f>
        <v>55</v>
      </c>
      <c r="E88" s="99">
        <f>SUM(E89:E124)</f>
        <v>189</v>
      </c>
      <c r="F88" s="100">
        <f t="shared" ref="F88:R88" si="32">SUM(F89:F124)</f>
        <v>162</v>
      </c>
      <c r="G88" s="100">
        <f t="shared" si="32"/>
        <v>285</v>
      </c>
      <c r="H88" s="101">
        <f t="shared" si="32"/>
        <v>691</v>
      </c>
      <c r="I88" s="101">
        <f t="shared" si="32"/>
        <v>54</v>
      </c>
      <c r="J88" s="101">
        <f t="shared" si="32"/>
        <v>319</v>
      </c>
      <c r="K88" s="101">
        <f t="shared" si="32"/>
        <v>279</v>
      </c>
      <c r="L88" s="101">
        <f t="shared" si="32"/>
        <v>467</v>
      </c>
      <c r="M88" s="101">
        <f t="shared" si="32"/>
        <v>1119</v>
      </c>
      <c r="N88" s="101">
        <f t="shared" si="32"/>
        <v>79</v>
      </c>
      <c r="O88" s="101">
        <f t="shared" si="32"/>
        <v>302</v>
      </c>
      <c r="P88" s="101">
        <f t="shared" si="32"/>
        <v>217</v>
      </c>
      <c r="Q88" s="101">
        <f t="shared" si="32"/>
        <v>127</v>
      </c>
      <c r="R88" s="101">
        <f t="shared" si="32"/>
        <v>725</v>
      </c>
    </row>
    <row r="89" spans="1:18" x14ac:dyDescent="0.25">
      <c r="A89" s="20" t="s">
        <v>108</v>
      </c>
      <c r="B89" s="36" t="s">
        <v>32</v>
      </c>
      <c r="C89" s="37"/>
      <c r="D89" s="38"/>
      <c r="E89" s="39"/>
      <c r="F89" s="39"/>
      <c r="G89" s="39">
        <v>10</v>
      </c>
      <c r="H89" s="25">
        <f t="shared" ref="H89:H124" si="33">SUM(D89:G89)</f>
        <v>10</v>
      </c>
      <c r="I89" s="40"/>
      <c r="J89" s="39"/>
      <c r="K89" s="39"/>
      <c r="L89" s="39">
        <v>183</v>
      </c>
      <c r="M89" s="27">
        <f t="shared" ref="M89:M106" si="34">SUM(I89:L89)</f>
        <v>183</v>
      </c>
      <c r="N89" s="38">
        <v>10</v>
      </c>
      <c r="O89" s="39">
        <v>10</v>
      </c>
      <c r="P89" s="39">
        <v>10</v>
      </c>
      <c r="Q89" s="24"/>
      <c r="R89" s="69">
        <f>SUM(N89:P89)</f>
        <v>30</v>
      </c>
    </row>
    <row r="90" spans="1:18" ht="25.5" x14ac:dyDescent="0.25">
      <c r="A90" s="20" t="s">
        <v>109</v>
      </c>
      <c r="B90" s="36" t="s">
        <v>110</v>
      </c>
      <c r="C90" s="37">
        <v>30</v>
      </c>
      <c r="D90" s="38"/>
      <c r="E90" s="39"/>
      <c r="F90" s="39"/>
      <c r="G90" s="39"/>
      <c r="H90" s="25">
        <f t="shared" si="33"/>
        <v>0</v>
      </c>
      <c r="I90" s="40"/>
      <c r="J90" s="39"/>
      <c r="K90" s="39"/>
      <c r="L90" s="39"/>
      <c r="M90" s="27">
        <f t="shared" si="34"/>
        <v>0</v>
      </c>
      <c r="N90" s="38"/>
      <c r="O90" s="39"/>
      <c r="P90" s="39"/>
      <c r="Q90" s="24"/>
      <c r="R90" s="69">
        <v>0</v>
      </c>
    </row>
    <row r="91" spans="1:18" ht="25.5" x14ac:dyDescent="0.25">
      <c r="A91" s="73" t="s">
        <v>111</v>
      </c>
      <c r="B91" s="36" t="s">
        <v>112</v>
      </c>
      <c r="C91" s="37">
        <v>20</v>
      </c>
      <c r="D91" s="38">
        <v>30</v>
      </c>
      <c r="E91" s="39">
        <v>30</v>
      </c>
      <c r="F91" s="39">
        <v>30</v>
      </c>
      <c r="G91" s="39">
        <v>40</v>
      </c>
      <c r="H91" s="25">
        <f t="shared" si="33"/>
        <v>130</v>
      </c>
      <c r="I91" s="40"/>
      <c r="J91" s="39"/>
      <c r="K91" s="39"/>
      <c r="L91" s="39"/>
      <c r="M91" s="27">
        <f t="shared" si="34"/>
        <v>0</v>
      </c>
      <c r="N91" s="38"/>
      <c r="O91" s="39"/>
      <c r="P91" s="39"/>
      <c r="Q91" s="24"/>
      <c r="R91" s="69">
        <f t="shared" ref="R91:R114" si="35">SUM(N91:Q91)</f>
        <v>0</v>
      </c>
    </row>
    <row r="92" spans="1:18" ht="25.5" x14ac:dyDescent="0.25">
      <c r="A92" s="58" t="s">
        <v>113</v>
      </c>
      <c r="B92" s="36" t="s">
        <v>114</v>
      </c>
      <c r="C92" s="37"/>
      <c r="D92" s="38"/>
      <c r="E92" s="39">
        <v>50</v>
      </c>
      <c r="F92" s="39">
        <v>50</v>
      </c>
      <c r="G92" s="39"/>
      <c r="H92" s="25">
        <v>100</v>
      </c>
      <c r="I92" s="40"/>
      <c r="J92" s="39"/>
      <c r="K92" s="39"/>
      <c r="L92" s="39"/>
      <c r="M92" s="27">
        <v>0</v>
      </c>
      <c r="N92" s="38"/>
      <c r="O92" s="39"/>
      <c r="P92" s="39"/>
      <c r="Q92" s="24"/>
      <c r="R92" s="69">
        <v>0</v>
      </c>
    </row>
    <row r="93" spans="1:18" ht="27" customHeight="1" x14ac:dyDescent="0.25">
      <c r="A93" s="73" t="s">
        <v>115</v>
      </c>
      <c r="B93" s="36" t="s">
        <v>34</v>
      </c>
      <c r="C93" s="37"/>
      <c r="D93" s="38"/>
      <c r="E93" s="39"/>
      <c r="F93" s="39"/>
      <c r="G93" s="39">
        <v>150</v>
      </c>
      <c r="H93" s="25">
        <f t="shared" si="33"/>
        <v>150</v>
      </c>
      <c r="I93" s="40"/>
      <c r="J93" s="39">
        <v>100</v>
      </c>
      <c r="K93" s="39">
        <v>100</v>
      </c>
      <c r="L93" s="39">
        <v>100</v>
      </c>
      <c r="M93" s="27">
        <f t="shared" ref="M93:M102" si="36">SUM(I93:L93)</f>
        <v>300</v>
      </c>
      <c r="N93" s="38"/>
      <c r="O93" s="39">
        <v>150</v>
      </c>
      <c r="P93" s="39"/>
      <c r="Q93" s="24"/>
      <c r="R93" s="69">
        <f t="shared" si="35"/>
        <v>150</v>
      </c>
    </row>
    <row r="94" spans="1:18" x14ac:dyDescent="0.25">
      <c r="A94" s="73" t="s">
        <v>116</v>
      </c>
      <c r="B94" s="70" t="s">
        <v>117</v>
      </c>
      <c r="C94" s="37"/>
      <c r="D94" s="38"/>
      <c r="E94" s="39"/>
      <c r="F94" s="39">
        <v>20</v>
      </c>
      <c r="G94" s="39"/>
      <c r="H94" s="25">
        <f t="shared" si="33"/>
        <v>20</v>
      </c>
      <c r="I94" s="40"/>
      <c r="J94" s="39"/>
      <c r="K94" s="39">
        <v>20</v>
      </c>
      <c r="L94" s="39"/>
      <c r="M94" s="27">
        <f t="shared" si="36"/>
        <v>20</v>
      </c>
      <c r="N94" s="38"/>
      <c r="O94" s="39"/>
      <c r="P94" s="39"/>
      <c r="Q94" s="24"/>
      <c r="R94" s="69">
        <f t="shared" si="35"/>
        <v>0</v>
      </c>
    </row>
    <row r="95" spans="1:18" ht="38.25" x14ac:dyDescent="0.25">
      <c r="A95" s="73" t="s">
        <v>118</v>
      </c>
      <c r="B95" s="109" t="s">
        <v>40</v>
      </c>
      <c r="C95" s="37">
        <v>90</v>
      </c>
      <c r="D95" s="38"/>
      <c r="E95" s="39">
        <v>10</v>
      </c>
      <c r="F95" s="39">
        <v>10</v>
      </c>
      <c r="G95" s="39">
        <v>10</v>
      </c>
      <c r="H95" s="25">
        <f t="shared" si="33"/>
        <v>30</v>
      </c>
      <c r="I95" s="40"/>
      <c r="J95" s="39">
        <v>10</v>
      </c>
      <c r="K95" s="39">
        <v>10</v>
      </c>
      <c r="L95" s="39">
        <v>10</v>
      </c>
      <c r="M95" s="27">
        <f t="shared" si="36"/>
        <v>30</v>
      </c>
      <c r="N95" s="38"/>
      <c r="O95" s="39">
        <v>10</v>
      </c>
      <c r="P95" s="39">
        <v>10</v>
      </c>
      <c r="Q95" s="24">
        <v>10</v>
      </c>
      <c r="R95" s="27">
        <f t="shared" si="35"/>
        <v>30</v>
      </c>
    </row>
    <row r="96" spans="1:18" x14ac:dyDescent="0.25">
      <c r="A96" s="20" t="s">
        <v>119</v>
      </c>
      <c r="B96" s="70" t="s">
        <v>44</v>
      </c>
      <c r="C96" s="37">
        <v>12</v>
      </c>
      <c r="D96" s="38"/>
      <c r="E96" s="39"/>
      <c r="F96" s="39"/>
      <c r="G96" s="39"/>
      <c r="H96" s="25">
        <f t="shared" si="33"/>
        <v>0</v>
      </c>
      <c r="I96" s="40"/>
      <c r="J96" s="39"/>
      <c r="K96" s="39"/>
      <c r="L96" s="39"/>
      <c r="M96" s="27">
        <f t="shared" si="36"/>
        <v>0</v>
      </c>
      <c r="N96" s="38"/>
      <c r="O96" s="39"/>
      <c r="P96" s="39"/>
      <c r="Q96" s="24"/>
      <c r="R96" s="69">
        <f t="shared" si="35"/>
        <v>0</v>
      </c>
    </row>
    <row r="97" spans="1:18" ht="28.5" customHeight="1" x14ac:dyDescent="0.25">
      <c r="A97" s="110" t="s">
        <v>120</v>
      </c>
      <c r="B97" s="42" t="s">
        <v>121</v>
      </c>
      <c r="C97" s="37"/>
      <c r="D97" s="44"/>
      <c r="E97" s="45">
        <v>3</v>
      </c>
      <c r="F97" s="45">
        <v>3</v>
      </c>
      <c r="G97" s="45">
        <v>4</v>
      </c>
      <c r="H97" s="25">
        <f t="shared" si="33"/>
        <v>10</v>
      </c>
      <c r="I97" s="47"/>
      <c r="J97" s="45"/>
      <c r="K97" s="45"/>
      <c r="L97" s="45"/>
      <c r="M97" s="48">
        <f t="shared" si="36"/>
        <v>0</v>
      </c>
      <c r="N97" s="38"/>
      <c r="O97" s="39"/>
      <c r="P97" s="39"/>
      <c r="Q97" s="24"/>
      <c r="R97" s="69">
        <f t="shared" si="35"/>
        <v>0</v>
      </c>
    </row>
    <row r="98" spans="1:18" x14ac:dyDescent="0.25">
      <c r="A98" s="58" t="s">
        <v>122</v>
      </c>
      <c r="B98" s="36" t="s">
        <v>123</v>
      </c>
      <c r="C98" s="37"/>
      <c r="D98" s="38">
        <v>16</v>
      </c>
      <c r="E98" s="39"/>
      <c r="F98" s="39"/>
      <c r="G98" s="39"/>
      <c r="H98" s="25">
        <f t="shared" si="33"/>
        <v>16</v>
      </c>
      <c r="I98" s="40"/>
      <c r="J98" s="39"/>
      <c r="K98" s="39"/>
      <c r="L98" s="39"/>
      <c r="M98" s="27">
        <f t="shared" si="36"/>
        <v>0</v>
      </c>
      <c r="N98" s="38"/>
      <c r="O98" s="39"/>
      <c r="P98" s="39"/>
      <c r="Q98" s="24"/>
      <c r="R98" s="69">
        <f t="shared" si="35"/>
        <v>0</v>
      </c>
    </row>
    <row r="99" spans="1:18" x14ac:dyDescent="0.25">
      <c r="A99" s="41" t="s">
        <v>124</v>
      </c>
      <c r="B99" s="70" t="s">
        <v>125</v>
      </c>
      <c r="C99" s="43">
        <v>20</v>
      </c>
      <c r="D99" s="38"/>
      <c r="E99" s="39">
        <v>10</v>
      </c>
      <c r="F99" s="39">
        <v>5</v>
      </c>
      <c r="G99" s="39">
        <v>5</v>
      </c>
      <c r="H99" s="25">
        <f t="shared" si="33"/>
        <v>20</v>
      </c>
      <c r="I99" s="40"/>
      <c r="J99" s="39">
        <v>10</v>
      </c>
      <c r="K99" s="39">
        <v>5</v>
      </c>
      <c r="L99" s="39">
        <v>5</v>
      </c>
      <c r="M99" s="27">
        <f t="shared" si="36"/>
        <v>20</v>
      </c>
      <c r="N99" s="44"/>
      <c r="O99" s="45">
        <v>10</v>
      </c>
      <c r="P99" s="45">
        <v>20</v>
      </c>
      <c r="Q99" s="24">
        <v>10</v>
      </c>
      <c r="R99" s="27">
        <f t="shared" si="35"/>
        <v>40</v>
      </c>
    </row>
    <row r="100" spans="1:18" x14ac:dyDescent="0.25">
      <c r="A100" s="20" t="s">
        <v>126</v>
      </c>
      <c r="B100" s="70" t="s">
        <v>127</v>
      </c>
      <c r="C100" s="37">
        <v>40</v>
      </c>
      <c r="D100" s="38"/>
      <c r="E100" s="39">
        <v>20</v>
      </c>
      <c r="F100" s="39">
        <v>15</v>
      </c>
      <c r="G100" s="39">
        <v>10</v>
      </c>
      <c r="H100" s="25">
        <f t="shared" si="33"/>
        <v>45</v>
      </c>
      <c r="I100" s="40"/>
      <c r="J100" s="39">
        <v>10</v>
      </c>
      <c r="K100" s="39">
        <v>20</v>
      </c>
      <c r="L100" s="39">
        <v>20</v>
      </c>
      <c r="M100" s="27">
        <f t="shared" si="36"/>
        <v>50</v>
      </c>
      <c r="N100" s="38">
        <v>5</v>
      </c>
      <c r="O100" s="39">
        <v>15</v>
      </c>
      <c r="P100" s="39">
        <v>20</v>
      </c>
      <c r="Q100" s="24">
        <v>10</v>
      </c>
      <c r="R100" s="27">
        <f t="shared" si="35"/>
        <v>50</v>
      </c>
    </row>
    <row r="101" spans="1:18" x14ac:dyDescent="0.25">
      <c r="A101" s="20" t="s">
        <v>128</v>
      </c>
      <c r="B101" s="70" t="s">
        <v>129</v>
      </c>
      <c r="C101" s="37">
        <v>20</v>
      </c>
      <c r="D101" s="38"/>
      <c r="E101" s="39">
        <v>5</v>
      </c>
      <c r="F101" s="39">
        <v>5</v>
      </c>
      <c r="G101" s="39">
        <v>5</v>
      </c>
      <c r="H101" s="25">
        <f t="shared" si="33"/>
        <v>15</v>
      </c>
      <c r="I101" s="40"/>
      <c r="J101" s="39">
        <v>10</v>
      </c>
      <c r="K101" s="39">
        <v>10</v>
      </c>
      <c r="L101" s="39">
        <v>10</v>
      </c>
      <c r="M101" s="27">
        <f t="shared" si="36"/>
        <v>30</v>
      </c>
      <c r="N101" s="38"/>
      <c r="O101" s="39">
        <v>10</v>
      </c>
      <c r="P101" s="39">
        <v>10</v>
      </c>
      <c r="Q101" s="24">
        <v>15</v>
      </c>
      <c r="R101" s="27">
        <f t="shared" si="35"/>
        <v>35</v>
      </c>
    </row>
    <row r="102" spans="1:18" x14ac:dyDescent="0.25">
      <c r="A102" s="20" t="s">
        <v>130</v>
      </c>
      <c r="B102" s="70" t="s">
        <v>131</v>
      </c>
      <c r="C102" s="37">
        <v>30</v>
      </c>
      <c r="D102" s="38"/>
      <c r="E102" s="39">
        <v>10</v>
      </c>
      <c r="F102" s="39">
        <v>10</v>
      </c>
      <c r="G102" s="39">
        <v>5</v>
      </c>
      <c r="H102" s="25">
        <f t="shared" si="33"/>
        <v>25</v>
      </c>
      <c r="I102" s="40"/>
      <c r="J102" s="39">
        <v>10</v>
      </c>
      <c r="K102" s="39">
        <v>20</v>
      </c>
      <c r="L102" s="39">
        <v>10</v>
      </c>
      <c r="M102" s="27">
        <f t="shared" si="36"/>
        <v>40</v>
      </c>
      <c r="N102" s="38">
        <v>10</v>
      </c>
      <c r="O102" s="39">
        <v>15</v>
      </c>
      <c r="P102" s="39">
        <v>10</v>
      </c>
      <c r="Q102" s="24">
        <v>10</v>
      </c>
      <c r="R102" s="27">
        <f t="shared" si="35"/>
        <v>45</v>
      </c>
    </row>
    <row r="103" spans="1:18" ht="26.25" customHeight="1" x14ac:dyDescent="0.25">
      <c r="A103" s="20" t="s">
        <v>132</v>
      </c>
      <c r="B103" s="36" t="s">
        <v>133</v>
      </c>
      <c r="C103" s="37">
        <v>15</v>
      </c>
      <c r="D103" s="38"/>
      <c r="E103" s="39"/>
      <c r="F103" s="39"/>
      <c r="G103" s="39"/>
      <c r="H103" s="25">
        <f t="shared" si="33"/>
        <v>0</v>
      </c>
      <c r="I103" s="40"/>
      <c r="J103" s="39">
        <v>10</v>
      </c>
      <c r="K103" s="39">
        <v>10</v>
      </c>
      <c r="L103" s="39">
        <v>10</v>
      </c>
      <c r="M103" s="27">
        <f t="shared" si="34"/>
        <v>30</v>
      </c>
      <c r="N103" s="38"/>
      <c r="O103" s="39">
        <v>10</v>
      </c>
      <c r="P103" s="39">
        <v>15</v>
      </c>
      <c r="Q103" s="24">
        <v>10</v>
      </c>
      <c r="R103" s="27">
        <f t="shared" si="35"/>
        <v>35</v>
      </c>
    </row>
    <row r="104" spans="1:18" x14ac:dyDescent="0.25">
      <c r="A104" s="20" t="s">
        <v>134</v>
      </c>
      <c r="B104" s="70" t="s">
        <v>135</v>
      </c>
      <c r="C104" s="37"/>
      <c r="D104" s="38"/>
      <c r="E104" s="39"/>
      <c r="F104" s="39"/>
      <c r="G104" s="39"/>
      <c r="H104" s="25">
        <f t="shared" si="33"/>
        <v>0</v>
      </c>
      <c r="I104" s="40"/>
      <c r="J104" s="39">
        <v>20</v>
      </c>
      <c r="K104" s="39">
        <v>15</v>
      </c>
      <c r="L104" s="39">
        <v>15</v>
      </c>
      <c r="M104" s="27">
        <f t="shared" si="34"/>
        <v>50</v>
      </c>
      <c r="N104" s="38"/>
      <c r="O104" s="39"/>
      <c r="P104" s="39"/>
      <c r="Q104" s="24"/>
      <c r="R104" s="69">
        <f t="shared" si="35"/>
        <v>0</v>
      </c>
    </row>
    <row r="105" spans="1:18" x14ac:dyDescent="0.25">
      <c r="A105" s="20" t="s">
        <v>136</v>
      </c>
      <c r="B105" s="70" t="s">
        <v>137</v>
      </c>
      <c r="C105" s="37"/>
      <c r="D105" s="38"/>
      <c r="E105" s="39"/>
      <c r="F105" s="39"/>
      <c r="G105" s="39"/>
      <c r="H105" s="25">
        <f t="shared" si="33"/>
        <v>0</v>
      </c>
      <c r="I105" s="40">
        <v>10</v>
      </c>
      <c r="J105" s="39">
        <v>10</v>
      </c>
      <c r="K105" s="39"/>
      <c r="L105" s="39"/>
      <c r="M105" s="27">
        <f t="shared" si="34"/>
        <v>20</v>
      </c>
      <c r="N105" s="38"/>
      <c r="O105" s="39"/>
      <c r="P105" s="39"/>
      <c r="Q105" s="24"/>
      <c r="R105" s="69">
        <f t="shared" si="35"/>
        <v>0</v>
      </c>
    </row>
    <row r="106" spans="1:18" x14ac:dyDescent="0.25">
      <c r="A106" s="20" t="s">
        <v>138</v>
      </c>
      <c r="B106" s="70" t="s">
        <v>139</v>
      </c>
      <c r="C106" s="37"/>
      <c r="D106" s="38"/>
      <c r="E106" s="39"/>
      <c r="F106" s="39"/>
      <c r="G106" s="39"/>
      <c r="H106" s="25">
        <f t="shared" si="33"/>
        <v>0</v>
      </c>
      <c r="I106" s="40"/>
      <c r="J106" s="39">
        <v>25</v>
      </c>
      <c r="K106" s="39">
        <v>25</v>
      </c>
      <c r="L106" s="39">
        <v>50</v>
      </c>
      <c r="M106" s="27">
        <f t="shared" si="34"/>
        <v>100</v>
      </c>
      <c r="N106" s="38"/>
      <c r="O106" s="39"/>
      <c r="P106" s="39"/>
      <c r="Q106" s="24"/>
      <c r="R106" s="69">
        <f t="shared" si="35"/>
        <v>0</v>
      </c>
    </row>
    <row r="107" spans="1:18" ht="20.25" customHeight="1" x14ac:dyDescent="0.25">
      <c r="A107" s="20" t="s">
        <v>140</v>
      </c>
      <c r="B107" s="68" t="s">
        <v>141</v>
      </c>
      <c r="C107" s="37">
        <v>1</v>
      </c>
      <c r="D107" s="44"/>
      <c r="E107" s="45"/>
      <c r="F107" s="45"/>
      <c r="G107" s="45"/>
      <c r="H107" s="25">
        <v>0</v>
      </c>
      <c r="I107" s="47"/>
      <c r="J107" s="45"/>
      <c r="K107" s="45"/>
      <c r="L107" s="45"/>
      <c r="M107" s="48">
        <v>0</v>
      </c>
      <c r="N107" s="38"/>
      <c r="O107" s="39"/>
      <c r="P107" s="39"/>
      <c r="Q107" s="24"/>
      <c r="R107" s="69">
        <v>0</v>
      </c>
    </row>
    <row r="108" spans="1:18" x14ac:dyDescent="0.25">
      <c r="A108" s="20" t="s">
        <v>142</v>
      </c>
      <c r="B108" s="70" t="s">
        <v>143</v>
      </c>
      <c r="C108" s="37">
        <v>6</v>
      </c>
      <c r="D108" s="44"/>
      <c r="E108" s="45"/>
      <c r="F108" s="45"/>
      <c r="G108" s="45"/>
      <c r="H108" s="25">
        <v>0</v>
      </c>
      <c r="I108" s="47"/>
      <c r="J108" s="45"/>
      <c r="K108" s="45"/>
      <c r="L108" s="45"/>
      <c r="M108" s="48">
        <v>0</v>
      </c>
      <c r="N108" s="38"/>
      <c r="O108" s="39"/>
      <c r="P108" s="39"/>
      <c r="Q108" s="24"/>
      <c r="R108" s="69">
        <v>0</v>
      </c>
    </row>
    <row r="109" spans="1:18" x14ac:dyDescent="0.25">
      <c r="A109" s="20" t="s">
        <v>144</v>
      </c>
      <c r="B109" s="70" t="s">
        <v>145</v>
      </c>
      <c r="C109" s="37"/>
      <c r="D109" s="44"/>
      <c r="E109" s="45">
        <v>30</v>
      </c>
      <c r="F109" s="45"/>
      <c r="G109" s="45"/>
      <c r="H109" s="25">
        <f t="shared" si="33"/>
        <v>30</v>
      </c>
      <c r="I109" s="47"/>
      <c r="J109" s="45"/>
      <c r="K109" s="45"/>
      <c r="L109" s="45"/>
      <c r="M109" s="48">
        <f t="shared" ref="M109:M124" si="37">SUM(I109:L109)</f>
        <v>0</v>
      </c>
      <c r="N109" s="38"/>
      <c r="O109" s="39"/>
      <c r="P109" s="39"/>
      <c r="Q109" s="24"/>
      <c r="R109" s="69">
        <f t="shared" si="35"/>
        <v>0</v>
      </c>
    </row>
    <row r="110" spans="1:18" x14ac:dyDescent="0.25">
      <c r="A110" s="20" t="s">
        <v>146</v>
      </c>
      <c r="B110" s="70" t="s">
        <v>147</v>
      </c>
      <c r="C110" s="37">
        <v>10</v>
      </c>
      <c r="D110" s="38">
        <v>3</v>
      </c>
      <c r="E110" s="39">
        <v>5</v>
      </c>
      <c r="F110" s="39">
        <v>5</v>
      </c>
      <c r="G110" s="39">
        <v>2</v>
      </c>
      <c r="H110" s="25">
        <f t="shared" si="33"/>
        <v>15</v>
      </c>
      <c r="I110" s="40">
        <v>5</v>
      </c>
      <c r="J110" s="39">
        <v>5</v>
      </c>
      <c r="K110" s="39">
        <v>5</v>
      </c>
      <c r="L110" s="39">
        <v>5</v>
      </c>
      <c r="M110" s="27">
        <f t="shared" si="37"/>
        <v>20</v>
      </c>
      <c r="N110" s="38"/>
      <c r="O110" s="39"/>
      <c r="P110" s="39"/>
      <c r="Q110" s="24"/>
      <c r="R110" s="69">
        <f t="shared" si="35"/>
        <v>0</v>
      </c>
    </row>
    <row r="111" spans="1:18" x14ac:dyDescent="0.25">
      <c r="A111" s="20" t="s">
        <v>148</v>
      </c>
      <c r="B111" s="74" t="s">
        <v>149</v>
      </c>
      <c r="C111" s="43">
        <v>2</v>
      </c>
      <c r="D111" s="44"/>
      <c r="E111" s="45"/>
      <c r="F111" s="45"/>
      <c r="G111" s="45"/>
      <c r="H111" s="25">
        <f t="shared" si="33"/>
        <v>0</v>
      </c>
      <c r="I111" s="47"/>
      <c r="J111" s="45"/>
      <c r="K111" s="45"/>
      <c r="L111" s="45"/>
      <c r="M111" s="48">
        <f t="shared" si="37"/>
        <v>0</v>
      </c>
      <c r="N111" s="44"/>
      <c r="O111" s="45"/>
      <c r="P111" s="45"/>
      <c r="Q111" s="24"/>
      <c r="R111" s="111">
        <f t="shared" si="35"/>
        <v>0</v>
      </c>
    </row>
    <row r="112" spans="1:18" x14ac:dyDescent="0.25">
      <c r="A112" s="20" t="s">
        <v>150</v>
      </c>
      <c r="B112" s="74" t="s">
        <v>151</v>
      </c>
      <c r="C112" s="43">
        <v>13</v>
      </c>
      <c r="D112" s="44"/>
      <c r="E112" s="45"/>
      <c r="F112" s="45"/>
      <c r="G112" s="45">
        <v>40</v>
      </c>
      <c r="H112" s="25">
        <f t="shared" si="33"/>
        <v>40</v>
      </c>
      <c r="I112" s="47">
        <v>20</v>
      </c>
      <c r="J112" s="45"/>
      <c r="K112" s="45"/>
      <c r="L112" s="45"/>
      <c r="M112" s="48">
        <f t="shared" si="37"/>
        <v>20</v>
      </c>
      <c r="N112" s="44">
        <v>30</v>
      </c>
      <c r="O112" s="45"/>
      <c r="P112" s="45"/>
      <c r="Q112" s="49"/>
      <c r="R112" s="48">
        <f t="shared" si="35"/>
        <v>30</v>
      </c>
    </row>
    <row r="113" spans="1:18" x14ac:dyDescent="0.25">
      <c r="A113" s="41" t="s">
        <v>152</v>
      </c>
      <c r="B113" s="74" t="s">
        <v>153</v>
      </c>
      <c r="C113" s="43">
        <v>10</v>
      </c>
      <c r="D113" s="44"/>
      <c r="E113" s="45">
        <v>10</v>
      </c>
      <c r="F113" s="45">
        <v>5</v>
      </c>
      <c r="G113" s="45"/>
      <c r="H113" s="25">
        <f t="shared" si="33"/>
        <v>15</v>
      </c>
      <c r="I113" s="47">
        <v>10</v>
      </c>
      <c r="J113" s="45">
        <v>10</v>
      </c>
      <c r="K113" s="45"/>
      <c r="L113" s="45"/>
      <c r="M113" s="48">
        <f t="shared" si="37"/>
        <v>20</v>
      </c>
      <c r="N113" s="44">
        <v>10</v>
      </c>
      <c r="O113" s="45">
        <v>10</v>
      </c>
      <c r="P113" s="45">
        <v>10</v>
      </c>
      <c r="Q113" s="49"/>
      <c r="R113" s="48">
        <f t="shared" si="35"/>
        <v>30</v>
      </c>
    </row>
    <row r="114" spans="1:18" x14ac:dyDescent="0.25">
      <c r="A114" s="41" t="s">
        <v>154</v>
      </c>
      <c r="B114" s="70" t="s">
        <v>155</v>
      </c>
      <c r="C114" s="43">
        <v>15</v>
      </c>
      <c r="D114" s="38">
        <v>3</v>
      </c>
      <c r="E114" s="39">
        <v>3</v>
      </c>
      <c r="F114" s="39">
        <v>2</v>
      </c>
      <c r="G114" s="39">
        <v>2</v>
      </c>
      <c r="H114" s="25">
        <f t="shared" si="33"/>
        <v>10</v>
      </c>
      <c r="I114" s="47">
        <v>4</v>
      </c>
      <c r="J114" s="45">
        <v>4</v>
      </c>
      <c r="K114" s="45">
        <v>4</v>
      </c>
      <c r="L114" s="45">
        <v>4</v>
      </c>
      <c r="M114" s="46">
        <f t="shared" si="37"/>
        <v>16</v>
      </c>
      <c r="N114" s="39">
        <v>7</v>
      </c>
      <c r="O114" s="45">
        <v>6</v>
      </c>
      <c r="P114" s="45">
        <v>6</v>
      </c>
      <c r="Q114" s="49">
        <v>6</v>
      </c>
      <c r="R114" s="48">
        <f t="shared" si="35"/>
        <v>25</v>
      </c>
    </row>
    <row r="115" spans="1:18" x14ac:dyDescent="0.25">
      <c r="A115" s="41" t="s">
        <v>156</v>
      </c>
      <c r="B115" s="70" t="s">
        <v>157</v>
      </c>
      <c r="C115" s="43">
        <v>3</v>
      </c>
      <c r="D115" s="44"/>
      <c r="E115" s="45"/>
      <c r="F115" s="45"/>
      <c r="G115" s="45"/>
      <c r="H115" s="25">
        <f t="shared" si="33"/>
        <v>0</v>
      </c>
      <c r="I115" s="47"/>
      <c r="J115" s="45"/>
      <c r="K115" s="45"/>
      <c r="L115" s="48">
        <f>SUM(I115:K115)</f>
        <v>0</v>
      </c>
      <c r="M115" s="48">
        <f t="shared" si="37"/>
        <v>0</v>
      </c>
      <c r="N115" s="112"/>
      <c r="O115" s="45"/>
      <c r="P115" s="45"/>
      <c r="Q115" s="49"/>
      <c r="R115" s="48">
        <f>SUM(M115:Q115)</f>
        <v>0</v>
      </c>
    </row>
    <row r="116" spans="1:18" x14ac:dyDescent="0.25">
      <c r="A116" s="41" t="s">
        <v>158</v>
      </c>
      <c r="B116" s="70" t="s">
        <v>159</v>
      </c>
      <c r="C116" s="43">
        <v>15</v>
      </c>
      <c r="D116" s="44">
        <v>3</v>
      </c>
      <c r="E116" s="45">
        <v>3</v>
      </c>
      <c r="F116" s="45">
        <v>2</v>
      </c>
      <c r="G116" s="45">
        <v>2</v>
      </c>
      <c r="H116" s="25">
        <f t="shared" si="33"/>
        <v>10</v>
      </c>
      <c r="I116" s="47">
        <v>5</v>
      </c>
      <c r="J116" s="45">
        <v>5</v>
      </c>
      <c r="K116" s="45">
        <v>5</v>
      </c>
      <c r="L116" s="45">
        <v>5</v>
      </c>
      <c r="M116" s="48">
        <f t="shared" si="37"/>
        <v>20</v>
      </c>
      <c r="N116" s="44">
        <v>7</v>
      </c>
      <c r="O116" s="45">
        <v>6</v>
      </c>
      <c r="P116" s="45">
        <v>6</v>
      </c>
      <c r="Q116" s="49">
        <v>6</v>
      </c>
      <c r="R116" s="48">
        <f t="shared" ref="R116:R124" si="38">SUM(N116:Q116)</f>
        <v>25</v>
      </c>
    </row>
    <row r="117" spans="1:18" x14ac:dyDescent="0.25">
      <c r="A117" s="41" t="s">
        <v>160</v>
      </c>
      <c r="B117" s="70" t="s">
        <v>161</v>
      </c>
      <c r="C117" s="37"/>
      <c r="D117" s="44"/>
      <c r="E117" s="45"/>
      <c r="F117" s="45"/>
      <c r="G117" s="45"/>
      <c r="H117" s="25">
        <f t="shared" si="33"/>
        <v>0</v>
      </c>
      <c r="I117" s="47"/>
      <c r="J117" s="45"/>
      <c r="K117" s="45"/>
      <c r="L117" s="45"/>
      <c r="M117" s="48">
        <f t="shared" si="37"/>
        <v>0</v>
      </c>
      <c r="N117" s="38"/>
      <c r="O117" s="39"/>
      <c r="P117" s="39"/>
      <c r="Q117" s="24">
        <v>50</v>
      </c>
      <c r="R117" s="27">
        <f t="shared" si="38"/>
        <v>50</v>
      </c>
    </row>
    <row r="118" spans="1:18" x14ac:dyDescent="0.25">
      <c r="A118" s="41" t="s">
        <v>162</v>
      </c>
      <c r="B118" s="70" t="s">
        <v>163</v>
      </c>
      <c r="C118" s="43">
        <v>9</v>
      </c>
      <c r="D118" s="44"/>
      <c r="E118" s="45"/>
      <c r="F118" s="45"/>
      <c r="G118" s="45"/>
      <c r="H118" s="25">
        <f t="shared" si="33"/>
        <v>0</v>
      </c>
      <c r="I118" s="47"/>
      <c r="J118" s="45"/>
      <c r="K118" s="45"/>
      <c r="L118" s="45"/>
      <c r="M118" s="48">
        <f t="shared" si="37"/>
        <v>0</v>
      </c>
      <c r="N118" s="44"/>
      <c r="O118" s="45"/>
      <c r="P118" s="45"/>
      <c r="Q118" s="49"/>
      <c r="R118" s="69">
        <f t="shared" si="38"/>
        <v>0</v>
      </c>
    </row>
    <row r="119" spans="1:18" x14ac:dyDescent="0.25">
      <c r="A119" s="41" t="s">
        <v>164</v>
      </c>
      <c r="B119" s="74" t="s">
        <v>165</v>
      </c>
      <c r="C119" s="43">
        <v>1</v>
      </c>
      <c r="D119" s="44"/>
      <c r="E119" s="45"/>
      <c r="F119" s="45"/>
      <c r="G119" s="45"/>
      <c r="H119" s="25">
        <f t="shared" si="33"/>
        <v>0</v>
      </c>
      <c r="I119" s="47"/>
      <c r="J119" s="45"/>
      <c r="K119" s="45"/>
      <c r="L119" s="45"/>
      <c r="M119" s="48">
        <f t="shared" si="37"/>
        <v>0</v>
      </c>
      <c r="N119" s="44"/>
      <c r="O119" s="45"/>
      <c r="P119" s="45"/>
      <c r="Q119" s="49"/>
      <c r="R119" s="111">
        <f t="shared" si="38"/>
        <v>0</v>
      </c>
    </row>
    <row r="120" spans="1:18" x14ac:dyDescent="0.25">
      <c r="A120" s="20" t="s">
        <v>166</v>
      </c>
      <c r="B120" s="70" t="s">
        <v>167</v>
      </c>
      <c r="C120" s="37">
        <v>7</v>
      </c>
      <c r="D120" s="38"/>
      <c r="E120" s="39"/>
      <c r="F120" s="39"/>
      <c r="G120" s="39"/>
      <c r="H120" s="25">
        <f t="shared" si="33"/>
        <v>0</v>
      </c>
      <c r="I120" s="40"/>
      <c r="J120" s="39"/>
      <c r="K120" s="39"/>
      <c r="L120" s="39"/>
      <c r="M120" s="48">
        <f t="shared" si="37"/>
        <v>0</v>
      </c>
      <c r="N120" s="38"/>
      <c r="O120" s="39"/>
      <c r="P120" s="39"/>
      <c r="Q120" s="24"/>
      <c r="R120" s="69">
        <f t="shared" si="38"/>
        <v>0</v>
      </c>
    </row>
    <row r="121" spans="1:18" x14ac:dyDescent="0.25">
      <c r="A121" s="41" t="s">
        <v>168</v>
      </c>
      <c r="B121" s="113" t="s">
        <v>169</v>
      </c>
      <c r="C121" s="43">
        <v>2</v>
      </c>
      <c r="D121" s="114"/>
      <c r="E121" s="115"/>
      <c r="F121" s="115"/>
      <c r="G121" s="115"/>
      <c r="H121" s="25">
        <f t="shared" si="33"/>
        <v>0</v>
      </c>
      <c r="I121" s="116"/>
      <c r="J121" s="115"/>
      <c r="K121" s="115"/>
      <c r="L121" s="115"/>
      <c r="M121" s="48">
        <f t="shared" si="37"/>
        <v>0</v>
      </c>
      <c r="N121" s="114"/>
      <c r="O121" s="117"/>
      <c r="P121" s="117"/>
      <c r="Q121" s="49"/>
      <c r="R121" s="69">
        <f t="shared" si="38"/>
        <v>0</v>
      </c>
    </row>
    <row r="122" spans="1:18" ht="38.25" x14ac:dyDescent="0.25">
      <c r="A122" s="41" t="s">
        <v>170</v>
      </c>
      <c r="B122" s="118" t="s">
        <v>42</v>
      </c>
      <c r="C122" s="43"/>
      <c r="D122" s="114"/>
      <c r="E122" s="115"/>
      <c r="F122" s="115"/>
      <c r="G122" s="115"/>
      <c r="H122" s="25"/>
      <c r="I122" s="116"/>
      <c r="J122" s="115">
        <v>30</v>
      </c>
      <c r="K122" s="115">
        <v>30</v>
      </c>
      <c r="L122" s="115">
        <v>40</v>
      </c>
      <c r="M122" s="48">
        <f t="shared" si="37"/>
        <v>100</v>
      </c>
      <c r="N122" s="114"/>
      <c r="O122" s="117"/>
      <c r="P122" s="45">
        <v>100</v>
      </c>
      <c r="Q122" s="49"/>
      <c r="R122" s="27">
        <f t="shared" si="38"/>
        <v>100</v>
      </c>
    </row>
    <row r="123" spans="1:18" x14ac:dyDescent="0.25">
      <c r="A123" s="41" t="s">
        <v>171</v>
      </c>
      <c r="B123" s="118" t="s">
        <v>30</v>
      </c>
      <c r="C123" s="43"/>
      <c r="D123" s="114"/>
      <c r="E123" s="115"/>
      <c r="F123" s="115"/>
      <c r="G123" s="115"/>
      <c r="H123" s="25"/>
      <c r="I123" s="116"/>
      <c r="J123" s="115">
        <v>50</v>
      </c>
      <c r="K123" s="115"/>
      <c r="L123" s="115"/>
      <c r="M123" s="27">
        <f t="shared" si="37"/>
        <v>50</v>
      </c>
      <c r="N123" s="114"/>
      <c r="O123" s="45">
        <v>50</v>
      </c>
      <c r="P123" s="45"/>
      <c r="Q123" s="49"/>
      <c r="R123" s="27">
        <f t="shared" si="38"/>
        <v>50</v>
      </c>
    </row>
    <row r="124" spans="1:18" x14ac:dyDescent="0.25">
      <c r="A124" s="20" t="s">
        <v>172</v>
      </c>
      <c r="B124" s="70" t="s">
        <v>173</v>
      </c>
      <c r="C124" s="37">
        <v>4</v>
      </c>
      <c r="D124" s="38"/>
      <c r="E124" s="39"/>
      <c r="F124" s="39"/>
      <c r="G124" s="39"/>
      <c r="H124" s="25">
        <f t="shared" si="33"/>
        <v>0</v>
      </c>
      <c r="I124" s="40"/>
      <c r="J124" s="39"/>
      <c r="K124" s="39"/>
      <c r="L124" s="39"/>
      <c r="M124" s="27">
        <f t="shared" si="37"/>
        <v>0</v>
      </c>
      <c r="N124" s="38"/>
      <c r="O124" s="39"/>
      <c r="P124" s="39"/>
      <c r="Q124" s="24"/>
      <c r="R124" s="69">
        <f t="shared" si="38"/>
        <v>0</v>
      </c>
    </row>
    <row r="125" spans="1:18" x14ac:dyDescent="0.25">
      <c r="A125" s="119"/>
      <c r="B125" s="120"/>
      <c r="C125" s="3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1:18" x14ac:dyDescent="0.25">
      <c r="A126" s="119"/>
      <c r="B126" s="120"/>
      <c r="C126" s="133" t="s">
        <v>183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21"/>
    </row>
    <row r="127" spans="1:18" x14ac:dyDescent="0.25">
      <c r="A127" s="119"/>
      <c r="B127" s="120" t="s">
        <v>174</v>
      </c>
      <c r="C127" s="3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1:18" x14ac:dyDescent="0.25">
      <c r="A128" s="119"/>
      <c r="B128" s="120" t="s">
        <v>175</v>
      </c>
      <c r="C128" s="3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x14ac:dyDescent="0.25">
      <c r="A129" s="119"/>
      <c r="B129" s="120" t="s">
        <v>176</v>
      </c>
      <c r="C129" s="3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3"/>
      <c r="R129" s="3"/>
    </row>
    <row r="130" spans="1:18" x14ac:dyDescent="0.25">
      <c r="A130" s="119"/>
      <c r="B130" s="120"/>
      <c r="C130" s="3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3"/>
      <c r="R130" s="3"/>
    </row>
    <row r="131" spans="1:18" x14ac:dyDescent="0.25">
      <c r="A131" s="119"/>
      <c r="B131" s="120"/>
      <c r="C131" s="3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3"/>
      <c r="R131" s="3"/>
    </row>
    <row r="132" spans="1:18" x14ac:dyDescent="0.25">
      <c r="A132" s="119"/>
      <c r="B132" s="123" t="s">
        <v>177</v>
      </c>
      <c r="C132" s="3"/>
      <c r="D132" s="123"/>
      <c r="E132" s="123"/>
      <c r="F132" s="124"/>
      <c r="G132" s="124"/>
      <c r="H132" s="124"/>
      <c r="I132" s="124"/>
      <c r="J132" s="124"/>
      <c r="K132" s="122"/>
      <c r="L132" s="122"/>
      <c r="M132" s="122"/>
      <c r="N132" s="122"/>
      <c r="O132" s="122"/>
      <c r="P132" s="122"/>
      <c r="Q132" s="3"/>
      <c r="R132" s="3"/>
    </row>
    <row r="133" spans="1:18" x14ac:dyDescent="0.25">
      <c r="A133" s="125"/>
      <c r="B133" s="126" t="s">
        <v>178</v>
      </c>
      <c r="C133" s="126"/>
      <c r="D133" s="127"/>
      <c r="E133" s="127"/>
      <c r="F133" s="127"/>
      <c r="G133" s="127"/>
      <c r="H133" s="126"/>
      <c r="I133" s="126"/>
      <c r="J133" s="126"/>
      <c r="K133" s="128"/>
      <c r="L133" s="128"/>
      <c r="M133" s="128"/>
      <c r="N133" s="128"/>
      <c r="O133" s="128"/>
      <c r="P133" s="128"/>
      <c r="Q133" s="129"/>
      <c r="R133" s="129"/>
    </row>
    <row r="134" spans="1:18" x14ac:dyDescent="0.25">
      <c r="A134" s="119"/>
      <c r="B134" s="130" t="s">
        <v>179</v>
      </c>
      <c r="C134" s="3"/>
      <c r="D134" s="131"/>
      <c r="E134" s="131"/>
      <c r="F134" s="126"/>
      <c r="G134" s="126"/>
      <c r="H134" s="126"/>
      <c r="I134" s="126"/>
      <c r="J134" s="126"/>
      <c r="K134" s="122"/>
      <c r="L134" s="122"/>
      <c r="M134" s="122"/>
      <c r="N134" s="122"/>
      <c r="O134" s="122"/>
      <c r="P134" s="122"/>
      <c r="Q134" s="3"/>
      <c r="R134" s="3"/>
    </row>
    <row r="136" spans="1:18" x14ac:dyDescent="0.25">
      <c r="C136" s="132"/>
    </row>
  </sheetData>
  <mergeCells count="12">
    <mergeCell ref="M1:Q1"/>
    <mergeCell ref="M2:Q2"/>
    <mergeCell ref="M3:Q3"/>
    <mergeCell ref="M4:Q4"/>
    <mergeCell ref="C126:Q126"/>
    <mergeCell ref="A9:R9"/>
    <mergeCell ref="A11:R11"/>
    <mergeCell ref="A13:A14"/>
    <mergeCell ref="C13:C14"/>
    <mergeCell ref="D13:H13"/>
    <mergeCell ref="I13:M13"/>
    <mergeCell ref="N13:R13"/>
  </mergeCells>
  <conditionalFormatting sqref="D19:Q20 D42:Q46 D65:Q65 D54:Q56 N48:P48 D58:Q62 Q66 Q68:Q87 B118:B124 D89:Q124 D66:P87 B22:Q40 H41 N49:Q53 B48:C56 D48:M53">
    <cfRule type="cellIs" dxfId="22" priority="24" operator="equal">
      <formula>0</formula>
    </cfRule>
  </conditionalFormatting>
  <conditionalFormatting sqref="Q48:R48">
    <cfRule type="cellIs" dxfId="21" priority="23" operator="equal">
      <formula>0</formula>
    </cfRule>
  </conditionalFormatting>
  <conditionalFormatting sqref="R23:R24">
    <cfRule type="cellIs" dxfId="20" priority="21" operator="equal">
      <formula>0</formula>
    </cfRule>
  </conditionalFormatting>
  <conditionalFormatting sqref="R66">
    <cfRule type="cellIs" dxfId="19" priority="20" operator="equal">
      <formula>0</formula>
    </cfRule>
  </conditionalFormatting>
  <conditionalFormatting sqref="Q67:R67">
    <cfRule type="cellIs" dxfId="18" priority="19" operator="equal">
      <formula>0</formula>
    </cfRule>
  </conditionalFormatting>
  <conditionalFormatting sqref="Q70 Q68:R69">
    <cfRule type="cellIs" dxfId="17" priority="18" operator="equal">
      <formula>0</formula>
    </cfRule>
  </conditionalFormatting>
  <conditionalFormatting sqref="Q67:R67">
    <cfRule type="cellIs" dxfId="16" priority="17" operator="equal">
      <formula>0</formula>
    </cfRule>
  </conditionalFormatting>
  <conditionalFormatting sqref="C19:C20 C42:C46 C58:C62 C89:C93 C95 C98 C100:C101 C104:C116 C118 C65:C87">
    <cfRule type="cellIs" dxfId="15" priority="16" operator="equal">
      <formula>0</formula>
    </cfRule>
  </conditionalFormatting>
  <conditionalFormatting sqref="C94">
    <cfRule type="cellIs" dxfId="14" priority="15" operator="equal">
      <formula>0</formula>
    </cfRule>
  </conditionalFormatting>
  <conditionalFormatting sqref="C96">
    <cfRule type="cellIs" dxfId="13" priority="14" operator="equal">
      <formula>0</formula>
    </cfRule>
  </conditionalFormatting>
  <conditionalFormatting sqref="C97">
    <cfRule type="cellIs" dxfId="12" priority="13" operator="equal">
      <formula>0</formula>
    </cfRule>
  </conditionalFormatting>
  <conditionalFormatting sqref="C111">
    <cfRule type="cellIs" dxfId="11" priority="12" operator="equal">
      <formula>0</formula>
    </cfRule>
  </conditionalFormatting>
  <conditionalFormatting sqref="C99">
    <cfRule type="cellIs" dxfId="10" priority="11" operator="equal">
      <formula>0</formula>
    </cfRule>
  </conditionalFormatting>
  <conditionalFormatting sqref="C119">
    <cfRule type="cellIs" dxfId="9" priority="10" operator="equal">
      <formula>0</formula>
    </cfRule>
  </conditionalFormatting>
  <conditionalFormatting sqref="C121:C123">
    <cfRule type="cellIs" dxfId="8" priority="9" operator="equal">
      <formula>0</formula>
    </cfRule>
  </conditionalFormatting>
  <conditionalFormatting sqref="C124">
    <cfRule type="cellIs" dxfId="7" priority="8" operator="equal">
      <formula>0</formula>
    </cfRule>
  </conditionalFormatting>
  <conditionalFormatting sqref="C120">
    <cfRule type="cellIs" dxfId="6" priority="7" operator="equal">
      <formula>0</formula>
    </cfRule>
  </conditionalFormatting>
  <conditionalFormatting sqref="C102:C103">
    <cfRule type="cellIs" dxfId="5" priority="6" operator="equal">
      <formula>0</formula>
    </cfRule>
  </conditionalFormatting>
  <conditionalFormatting sqref="C109">
    <cfRule type="cellIs" dxfId="4" priority="5" operator="equal">
      <formula>0</formula>
    </cfRule>
  </conditionalFormatting>
  <conditionalFormatting sqref="C117">
    <cfRule type="cellIs" dxfId="3" priority="4" operator="equal">
      <formula>0</formula>
    </cfRule>
  </conditionalFormatting>
  <conditionalFormatting sqref="B61:B62 B19:B20 B42:B46 B110:B116 B89:B108 B65:B87">
    <cfRule type="cellIs" dxfId="2" priority="3" operator="equal">
      <formula>0</formula>
    </cfRule>
  </conditionalFormatting>
  <conditionalFormatting sqref="B117">
    <cfRule type="cellIs" dxfId="1" priority="2" operator="equal">
      <formula>0</formula>
    </cfRule>
  </conditionalFormatting>
  <conditionalFormatting sqref="B109">
    <cfRule type="cellIs" dxfId="0" priority="1" operator="equal">
      <formula>0</formula>
    </cfRule>
  </conditionalFormatting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Dokumentai</dc:creator>
  <cp:lastModifiedBy>Violeta Mielinienė</cp:lastModifiedBy>
  <cp:lastPrinted>2021-01-26T12:44:10Z</cp:lastPrinted>
  <dcterms:created xsi:type="dcterms:W3CDTF">2021-01-25T12:25:11Z</dcterms:created>
  <dcterms:modified xsi:type="dcterms:W3CDTF">2021-02-03T08:29:40Z</dcterms:modified>
</cp:coreProperties>
</file>